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SI_2(2)" sheetId="1" r:id="rId1"/>
  </sheets>
  <externalReferences>
    <externalReference r:id="rId4"/>
    <externalReference r:id="rId5"/>
  </externalReferences>
  <definedNames>
    <definedName name="_xlfn.BAHTTEXT" hidden="1">#NAME?</definedName>
    <definedName name="_xlnm.Print_Area" localSheetId="0">'SI_2(2)'!$A$1:$L$209</definedName>
    <definedName name="CODI_ISTITUZIONE" localSheetId="0">#REF!</definedName>
    <definedName name="CODI_ISTITUZIONE">#REF!</definedName>
    <definedName name="CODI_ISTITUZIONE2">#REF!</definedName>
    <definedName name="DESC_ISTITUZIONE" localSheetId="0">#REF!</definedName>
    <definedName name="DESC_ISTITUZIONE">#REF!</definedName>
    <definedName name="DESC_ISTITUZIONE2">#REF!</definedName>
  </definedNames>
  <calcPr fullCalcOnLoad="1"/>
</workbook>
</file>

<file path=xl/sharedStrings.xml><?xml version="1.0" encoding="utf-8"?>
<sst xmlns="http://schemas.openxmlformats.org/spreadsheetml/2006/main" count="141" uniqueCount="73">
  <si>
    <t xml:space="preserve">       SCHEDA INFORMATIVA 2</t>
  </si>
  <si>
    <t>ND</t>
  </si>
  <si>
    <t>MONITORAGGIO DEL CONTRATTO INTEGRATIVO</t>
  </si>
  <si>
    <t xml:space="preserve">              Scheda unificata ex art. 40 bis, comma 2 del d.lgs. n.165/2001</t>
  </si>
  <si>
    <t xml:space="preserve">         e art. 67, comma 9, d.l. n.112/2008 convertito nella legge n.133/2008</t>
  </si>
  <si>
    <t xml:space="preserve">     </t>
  </si>
  <si>
    <t>MACROCATEGORIA:</t>
  </si>
  <si>
    <t>PERSONALE NON DIRIGENTE</t>
  </si>
  <si>
    <t>FONDO: LE DOMANDE SEGUENTI SONO RELATIVE AL FONDO COMUNICATO IN TABELLA 15</t>
  </si>
  <si>
    <t>giorno (gg)</t>
  </si>
  <si>
    <t>mese (mm)</t>
  </si>
  <si>
    <t>anno (aaaa)</t>
  </si>
  <si>
    <t>Data atto costituzione Fondo/i per la contrattazione integrativa anno corrente:</t>
  </si>
  <si>
    <t>Data certificazione positiva revisori dei conti dell'accordo annuale vigente:</t>
  </si>
  <si>
    <t>Data entrata in vigore dell'Accordo annuale vigente:</t>
  </si>
  <si>
    <t>VALORI</t>
  </si>
  <si>
    <t>Annualità più recente per la quale risulta costituito e certificato il Fondo/i per la contrattazione integrativa:</t>
  </si>
  <si>
    <t>Fondo 2010 (corrisponde al totale della tabella 15 Conto Annuale del 2010)</t>
  </si>
  <si>
    <t>Fondo anno corrente (corrisponde al totale della tabella 15 del presente Conto Annuale)</t>
  </si>
  <si>
    <t>(eventuale) Percentuale di riduzione proporzionale a quella del personale ai sensi art. 9 c. 2-bis seconda parte (nb non inserire il segno "-")</t>
  </si>
  <si>
    <t>Quote fondo 2010 non assoggettate ai vincoli ex art. 9 c. 2-bis L. 122/2010 (segno "+": economie, conto terzi, progettazioni ecc. / segno "-": es. decurtazioni per recuperi)</t>
  </si>
  <si>
    <t>Segno:</t>
  </si>
  <si>
    <t>Quote fondo anno corrente non assoggettate ai vincoli ex art. 9 c. 2-bis L. 122/2010 (segno "+": economie, conto terzi, progettazioni ecc. / segno "-": es. decurtazioni per recuperi)</t>
  </si>
  <si>
    <t>Valore massimo teorico fondo anno corrente nel rispetto dell'art. 9c. 2-bis L. 122/2010)</t>
  </si>
  <si>
    <t>Calcolo della coerenza anno corrente con massimo teorico (non compilare)</t>
  </si>
  <si>
    <t>VERIFICA COERENZA ANNO CORRENTE CON MASSIMO TEORICO</t>
  </si>
  <si>
    <t>POSIZIONI NELL'ANNO DI RILEVAZIONE</t>
  </si>
  <si>
    <t>Finanziamento della spesa per posizioni organizzative riportate in tavola 13 a carico del fondo</t>
  </si>
  <si>
    <t>Finanziamento della spesa per posizioni organizzative riportate in tavola 13 a carico del bilancio</t>
  </si>
  <si>
    <t>Non Compilare</t>
  </si>
  <si>
    <t>SI</t>
  </si>
  <si>
    <t>NO</t>
  </si>
  <si>
    <t>L'affidamento delle nuove posizioni organizzative dell'anno è avvenuta con la scelta del dirigente sulla base di incarichi predeterminati?</t>
  </si>
  <si>
    <t>Attraverso un bando ed una  successiva procedura comparativa?</t>
  </si>
  <si>
    <t>Per scelta dell'organo politico?</t>
  </si>
  <si>
    <t>Sulla base di altri fattori?</t>
  </si>
  <si>
    <t>Dettaglio delle posizioni organizzative in essere al 31.12</t>
  </si>
  <si>
    <t>N. posizioni</t>
  </si>
  <si>
    <t>Valore unitario</t>
  </si>
  <si>
    <t>RISULTATO</t>
  </si>
  <si>
    <t xml:space="preserve">Le retribuzioni di risultato sono correlate al raggiungimento degli obiettivi </t>
  </si>
  <si>
    <t>assegnati ai dirigenti?</t>
  </si>
  <si>
    <t>Valore massimo delle retribuzioni di risultato</t>
  </si>
  <si>
    <t>Numero dei dirigenti beneficiari del valore massimo delle retribuzioni di risultato</t>
  </si>
  <si>
    <t>Valore minimo delle retribuzioni di risultato</t>
  </si>
  <si>
    <t>Numero dei dirigenti beneficiari del valore minimo delle retribuzioni di risultato</t>
  </si>
  <si>
    <t>PROGRESSIONI ORIZZONTALI NELL'ANNO DI RILEVAZIONE</t>
  </si>
  <si>
    <t>E' stata preventivamente verificata la sussistenza del requisito di cui all'art. 9, comma 1 del CCNL 11/04/2008 ai fini delle progressioni orizzontali secondo la disciplina dell'art. 5 del CCNL del 31/03/1999?</t>
  </si>
  <si>
    <t>E' stata rispettata la disposizione di cui all'art. 9, comma 21, d.l. 78/2010?</t>
  </si>
  <si>
    <t>Nell'ambito delle procedure per le progressioni orizzontali dell'anno, quanti sono stati i dipendenti che vi hanno concorso?</t>
  </si>
  <si>
    <t>Progressioni orizzontali nell'anno di rilevazione</t>
  </si>
  <si>
    <t>Area A / Categoria A / Fascia I</t>
  </si>
  <si>
    <t xml:space="preserve">(le percentuali vanno calcolate con riferimento al totale dei dipendenti </t>
  </si>
  <si>
    <t>numero progressioni</t>
  </si>
  <si>
    <t>dell' Area / Categoria / Fascia al 31/12 dell'anno precedente)</t>
  </si>
  <si>
    <t>Percentuale</t>
  </si>
  <si>
    <t>Area B / Categoria B / Fascia II</t>
  </si>
  <si>
    <t>Area C / Categoria C / Fascia III</t>
  </si>
  <si>
    <t>Area D / Categoria D</t>
  </si>
  <si>
    <t>Totale progressioni orizzontali effettuate</t>
  </si>
  <si>
    <t>PRODUTTIVITA' REGOLATA DALL'ACCORDO ANNUALE SULL'UTILIZZO DELLE RISORSE</t>
  </si>
  <si>
    <t>Importo totale destinato alla produttività individuale che si desume dall'accordo annuale sull'utilizzo delle risorse</t>
  </si>
  <si>
    <t>Importo totale destinato alla produttività collettiva che si desume dall'accordo annuale sull'utilizzo delle risorse</t>
  </si>
  <si>
    <t>Importo totale della premialità effettivamente erogata con riferimento al fondo dell'annualità corrente</t>
  </si>
  <si>
    <t xml:space="preserve">Importo totale della premialità non erogata a seguito di valutazione non piena </t>
  </si>
  <si>
    <t>RILEVAZIONE CEPEL</t>
  </si>
  <si>
    <t>Viene effettuata la valutazione delle prestazioni e dei risultati dei dipendenti (art. 6 CCNL 31/03/1999)?</t>
  </si>
  <si>
    <t>In forma singola</t>
  </si>
  <si>
    <t>In forma associata</t>
  </si>
  <si>
    <t>Qual è il valore massimo in perc. dell’indennità di risultato rispetto all’indennità di posizione (art.10, comma 3 CCNL 31/03/1999)?</t>
  </si>
  <si>
    <t>In questo spazio l'organo di controllo può inserire notizie aggiuntive o commenti (max 1500 caratteri)</t>
  </si>
  <si>
    <t xml:space="preserve"> +</t>
  </si>
  <si>
    <t xml:space="preserve"> -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</si>
</sst>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[Red]\-&quot;L.&quot;\ #,##0"/>
    <numFmt numFmtId="173" formatCode="General_)"/>
    <numFmt numFmtId="174" formatCode="00000"/>
    <numFmt numFmtId="175" formatCode="#,##0.000"/>
    <numFmt numFmtId="176" formatCode="#,##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%"/>
    <numFmt numFmtId="182" formatCode="#,##0.0;[Red]\-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&quot;L.&quot;\ #,##0;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d\ mmmm\ yyyy"/>
    <numFmt numFmtId="197" formatCode="[$€]\ #,##0;[Red]\-[$€]\ #,##0"/>
    <numFmt numFmtId="198" formatCode=";;;"/>
    <numFmt numFmtId="199" formatCode="0.0"/>
    <numFmt numFmtId="200" formatCode="#,###"/>
    <numFmt numFmtId="201" formatCode="#,###;[Red]\-#,###"/>
    <numFmt numFmtId="202" formatCode="[$-410]dddd\ d\ mmmm\ yyyy"/>
    <numFmt numFmtId="203" formatCode="h\.mm\.ss"/>
    <numFmt numFmtId="204" formatCode="_-* #,##0.0_-;\-* #,##0.0_-;_-* &quot;-&quot;??_-;_-@_-"/>
    <numFmt numFmtId="205" formatCode="_-* #,##0_-;\-* #,##0_-;_-* &quot;-&quot;??_-;_-@_-"/>
    <numFmt numFmtId="206" formatCode="#,##0;\-#,##0;&quot; &quot;"/>
    <numFmt numFmtId="207" formatCode="#,##0.00;\-#,##0.00;&quot; &quot;"/>
    <numFmt numFmtId="208" formatCode="#,###.00;\-#,###.00;;"/>
    <numFmt numFmtId="209" formatCode="#,##0.000;[Red]\-#,##0.000"/>
    <numFmt numFmtId="210" formatCode="&quot;Attivo&quot;;&quot;Attivo&quot;;&quot;Inattivo&quot;"/>
    <numFmt numFmtId="211" formatCode="#,##0;[Red]#,##0"/>
  </numFmts>
  <fonts count="52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52"/>
      <name val="Trebuchet MS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8"/>
      <color indexed="62"/>
      <name val="Trebuchet MS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color indexed="60"/>
      <name val="Trebuchet MS"/>
      <family val="2"/>
    </font>
    <font>
      <sz val="10"/>
      <name val="Courier"/>
      <family val="3"/>
    </font>
    <font>
      <sz val="10"/>
      <name val="Arial"/>
      <family val="2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sz val="15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sz val="12"/>
      <name val="Courier"/>
      <family val="3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22"/>
      <name val="Arial"/>
      <family val="2"/>
    </font>
    <font>
      <b/>
      <sz val="8"/>
      <name val="Arial"/>
      <family val="2"/>
    </font>
    <font>
      <sz val="8"/>
      <color indexed="10"/>
      <name val="Helv"/>
      <family val="0"/>
    </font>
    <font>
      <b/>
      <sz val="8"/>
      <name val="Trebuchet MS"/>
      <family val="2"/>
    </font>
    <font>
      <b/>
      <sz val="10"/>
      <color indexed="10"/>
      <name val="Helv"/>
      <family val="0"/>
    </font>
    <font>
      <b/>
      <sz val="10"/>
      <color indexed="10"/>
      <name val="Arial"/>
      <family val="2"/>
    </font>
    <font>
      <sz val="10"/>
      <color indexed="10"/>
      <name val="Courier"/>
      <family val="3"/>
    </font>
    <font>
      <b/>
      <sz val="9"/>
      <color indexed="10"/>
      <name val="Arial"/>
      <family val="2"/>
    </font>
    <font>
      <b/>
      <sz val="9"/>
      <name val="Arial"/>
      <family val="2"/>
    </font>
    <font>
      <sz val="10"/>
      <color indexed="8"/>
      <name val="Courier"/>
      <family val="3"/>
    </font>
    <font>
      <sz val="11"/>
      <name val="Helv"/>
      <family val="0"/>
    </font>
    <font>
      <b/>
      <sz val="14"/>
      <color indexed="8"/>
      <name val="Arial"/>
      <family val="2"/>
    </font>
    <font>
      <sz val="11"/>
      <color indexed="8"/>
      <name val="Trebuchet MS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197" fontId="0" fillId="0" borderId="0" applyFont="0" applyFill="0" applyBorder="0" applyAlignment="0" applyProtection="0"/>
    <xf numFmtId="0" fontId="11" fillId="7" borderId="1" applyNumberFormat="0" applyAlignment="0" applyProtection="0"/>
    <xf numFmtId="40" fontId="12" fillId="0" borderId="0" applyFont="0" applyFill="0" applyBorder="0" applyAlignment="0" applyProtection="0"/>
    <xf numFmtId="41" fontId="13" fillId="0" borderId="0" applyFon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3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4" fillId="23" borderId="4" applyNumberFormat="0" applyFont="0" applyAlignment="0" applyProtection="0"/>
    <xf numFmtId="0" fontId="17" fillId="16" borderId="5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172" fontId="12" fillId="0" borderId="0" applyFont="0" applyFill="0" applyBorder="0" applyAlignment="0" applyProtection="0"/>
    <xf numFmtId="194" fontId="13" fillId="0" borderId="0" applyFont="0" applyFill="0" applyBorder="0" applyAlignment="0" applyProtection="0"/>
    <xf numFmtId="172" fontId="12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173" fontId="15" fillId="16" borderId="10" xfId="57" applyNumberFormat="1" applyFont="1" applyFill="1" applyBorder="1" applyAlignment="1" applyProtection="1">
      <alignment horizontal="right" vertical="center"/>
      <protection/>
    </xf>
    <xf numFmtId="173" fontId="16" fillId="16" borderId="11" xfId="57" applyNumberFormat="1" applyFont="1" applyFill="1" applyBorder="1" applyAlignment="1" applyProtection="1">
      <alignment vertical="center"/>
      <protection/>
    </xf>
    <xf numFmtId="0" fontId="27" fillId="16" borderId="11" xfId="54" applyFont="1" applyFill="1" applyBorder="1" applyAlignment="1" applyProtection="1">
      <alignment horizontal="center" readingOrder="1"/>
      <protection/>
    </xf>
    <xf numFmtId="173" fontId="16" fillId="16" borderId="12" xfId="57" applyNumberFormat="1" applyFont="1" applyFill="1" applyBorder="1" applyAlignment="1" applyProtection="1">
      <alignment vertical="center"/>
      <protection/>
    </xf>
    <xf numFmtId="198" fontId="15" fillId="0" borderId="0" xfId="57" applyNumberFormat="1" applyFont="1" applyAlignment="1" applyProtection="1">
      <alignment vertical="center"/>
      <protection locked="0"/>
    </xf>
    <xf numFmtId="173" fontId="15" fillId="0" borderId="0" xfId="57" applyNumberFormat="1" applyFont="1" applyAlignment="1" applyProtection="1">
      <alignment horizontal="center" vertical="center"/>
      <protection hidden="1" locked="0"/>
    </xf>
    <xf numFmtId="173" fontId="15" fillId="0" borderId="0" xfId="57" applyNumberFormat="1" applyAlignment="1" applyProtection="1">
      <alignment vertical="center"/>
      <protection/>
    </xf>
    <xf numFmtId="173" fontId="15" fillId="16" borderId="13" xfId="57" applyNumberFormat="1" applyFont="1" applyFill="1" applyBorder="1" applyAlignment="1" applyProtection="1">
      <alignment horizontal="right" vertical="center"/>
      <protection/>
    </xf>
    <xf numFmtId="173" fontId="16" fillId="16" borderId="0" xfId="57" applyNumberFormat="1" applyFont="1" applyFill="1" applyBorder="1" applyAlignment="1" applyProtection="1">
      <alignment vertical="center"/>
      <protection/>
    </xf>
    <xf numFmtId="0" fontId="27" fillId="16" borderId="0" xfId="54" applyFont="1" applyFill="1" applyBorder="1" applyAlignment="1" applyProtection="1">
      <alignment horizontal="left" readingOrder="1"/>
      <protection/>
    </xf>
    <xf numFmtId="173" fontId="16" fillId="16" borderId="14" xfId="57" applyNumberFormat="1" applyFont="1" applyFill="1" applyBorder="1" applyAlignment="1" applyProtection="1">
      <alignment vertical="center"/>
      <protection/>
    </xf>
    <xf numFmtId="0" fontId="27" fillId="16" borderId="0" xfId="54" applyFont="1" applyFill="1" applyBorder="1" applyAlignment="1" applyProtection="1">
      <alignment horizontal="left"/>
      <protection/>
    </xf>
    <xf numFmtId="173" fontId="15" fillId="16" borderId="0" xfId="57" applyNumberFormat="1" applyFill="1" applyBorder="1" applyAlignment="1" applyProtection="1">
      <alignment vertical="center"/>
      <protection/>
    </xf>
    <xf numFmtId="173" fontId="15" fillId="16" borderId="15" xfId="57" applyNumberFormat="1" applyFont="1" applyFill="1" applyBorder="1" applyAlignment="1" applyProtection="1">
      <alignment horizontal="right" vertical="top"/>
      <protection/>
    </xf>
    <xf numFmtId="0" fontId="27" fillId="16" borderId="16" xfId="54" applyFont="1" applyFill="1" applyBorder="1" applyAlignment="1" applyProtection="1">
      <alignment vertical="top"/>
      <protection/>
    </xf>
    <xf numFmtId="0" fontId="27" fillId="16" borderId="16" xfId="54" applyFont="1" applyFill="1" applyBorder="1" applyAlignment="1" applyProtection="1">
      <alignment horizontal="left" vertical="top"/>
      <protection/>
    </xf>
    <xf numFmtId="173" fontId="16" fillId="16" borderId="16" xfId="57" applyNumberFormat="1" applyFont="1" applyFill="1" applyBorder="1" applyAlignment="1" applyProtection="1">
      <alignment vertical="top"/>
      <protection/>
    </xf>
    <xf numFmtId="173" fontId="16" fillId="16" borderId="17" xfId="57" applyNumberFormat="1" applyFont="1" applyFill="1" applyBorder="1" applyAlignment="1" applyProtection="1">
      <alignment vertical="top"/>
      <protection/>
    </xf>
    <xf numFmtId="198" fontId="15" fillId="0" borderId="0" xfId="57" applyNumberFormat="1" applyFont="1" applyAlignment="1" applyProtection="1">
      <alignment vertical="top"/>
      <protection locked="0"/>
    </xf>
    <xf numFmtId="173" fontId="15" fillId="0" borderId="0" xfId="57" applyNumberFormat="1" applyFont="1" applyAlignment="1" applyProtection="1">
      <alignment horizontal="center" vertical="top"/>
      <protection hidden="1" locked="0"/>
    </xf>
    <xf numFmtId="173" fontId="15" fillId="0" borderId="0" xfId="57" applyNumberFormat="1" applyAlignment="1" applyProtection="1">
      <alignment vertical="top"/>
      <protection/>
    </xf>
    <xf numFmtId="173" fontId="15" fillId="0" borderId="0" xfId="57" applyNumberFormat="1" applyFont="1" applyAlignment="1" applyProtection="1">
      <alignment horizontal="right" vertical="center"/>
      <protection/>
    </xf>
    <xf numFmtId="173" fontId="16" fillId="0" borderId="0" xfId="57" applyNumberFormat="1" applyFont="1" applyAlignment="1" applyProtection="1">
      <alignment vertical="center"/>
      <protection/>
    </xf>
    <xf numFmtId="173" fontId="28" fillId="0" borderId="0" xfId="57" applyNumberFormat="1" applyFont="1" applyAlignment="1" applyProtection="1">
      <alignment horizontal="left" vertical="center"/>
      <protection/>
    </xf>
    <xf numFmtId="173" fontId="29" fillId="0" borderId="0" xfId="57" applyNumberFormat="1" applyFont="1" applyAlignment="1" applyProtection="1">
      <alignment horizontal="right" vertical="center"/>
      <protection/>
    </xf>
    <xf numFmtId="173" fontId="30" fillId="0" borderId="0" xfId="57" applyNumberFormat="1" applyFont="1" applyAlignment="1" applyProtection="1">
      <alignment vertical="center"/>
      <protection/>
    </xf>
    <xf numFmtId="173" fontId="28" fillId="0" borderId="0" xfId="57" applyNumberFormat="1" applyFont="1" applyAlignment="1" applyProtection="1">
      <alignment vertical="center"/>
      <protection/>
    </xf>
    <xf numFmtId="173" fontId="29" fillId="0" borderId="0" xfId="57" applyNumberFormat="1" applyFont="1" applyAlignment="1" applyProtection="1">
      <alignment vertical="center"/>
      <protection/>
    </xf>
    <xf numFmtId="173" fontId="31" fillId="0" borderId="0" xfId="57" applyNumberFormat="1" applyFont="1" applyFill="1" applyBorder="1" applyAlignment="1" applyProtection="1">
      <alignment vertical="center"/>
      <protection/>
    </xf>
    <xf numFmtId="173" fontId="30" fillId="0" borderId="0" xfId="57" applyNumberFormat="1" applyFont="1" applyFill="1" applyBorder="1" applyAlignment="1" applyProtection="1">
      <alignment vertical="center"/>
      <protection/>
    </xf>
    <xf numFmtId="173" fontId="29" fillId="0" borderId="0" xfId="57" applyNumberFormat="1" applyFont="1" applyAlignment="1" applyProtection="1">
      <alignment vertical="center"/>
      <protection locked="0"/>
    </xf>
    <xf numFmtId="173" fontId="31" fillId="0" borderId="0" xfId="57" applyNumberFormat="1" applyFont="1" applyFill="1" applyBorder="1" applyAlignment="1" applyProtection="1">
      <alignment horizontal="center" vertical="center" wrapText="1"/>
      <protection/>
    </xf>
    <xf numFmtId="173" fontId="32" fillId="0" borderId="0" xfId="57" applyNumberFormat="1" applyFont="1" applyBorder="1" applyAlignment="1" applyProtection="1">
      <alignment horizontal="right" vertical="center"/>
      <protection/>
    </xf>
    <xf numFmtId="173" fontId="31" fillId="24" borderId="18" xfId="57" applyNumberFormat="1" applyFont="1" applyFill="1" applyBorder="1" applyAlignment="1" applyProtection="1">
      <alignment horizontal="left" vertical="center"/>
      <protection/>
    </xf>
    <xf numFmtId="173" fontId="31" fillId="24" borderId="19" xfId="57" applyNumberFormat="1" applyFont="1" applyFill="1" applyBorder="1" applyAlignment="1" applyProtection="1">
      <alignment horizontal="left" vertical="center"/>
      <protection/>
    </xf>
    <xf numFmtId="173" fontId="31" fillId="24" borderId="20" xfId="57" applyNumberFormat="1" applyFont="1" applyFill="1" applyBorder="1" applyAlignment="1" applyProtection="1">
      <alignment vertical="center"/>
      <protection/>
    </xf>
    <xf numFmtId="173" fontId="31" fillId="0" borderId="0" xfId="57" applyNumberFormat="1" applyFont="1" applyFill="1" applyBorder="1" applyAlignment="1" applyProtection="1">
      <alignment horizontal="left" vertical="center"/>
      <protection/>
    </xf>
    <xf numFmtId="0" fontId="33" fillId="0" borderId="0" xfId="51" applyFont="1" applyProtection="1">
      <alignment/>
      <protection/>
    </xf>
    <xf numFmtId="0" fontId="0" fillId="0" borderId="0" xfId="51" applyProtection="1">
      <alignment/>
      <protection/>
    </xf>
    <xf numFmtId="173" fontId="15" fillId="0" borderId="0" xfId="57" applyNumberFormat="1" applyAlignment="1" applyProtection="1">
      <alignment vertical="center"/>
      <protection locked="0"/>
    </xf>
    <xf numFmtId="173" fontId="32" fillId="0" borderId="10" xfId="57" applyNumberFormat="1" applyFont="1" applyBorder="1" applyAlignment="1" applyProtection="1">
      <alignment horizontal="right" vertical="center"/>
      <protection/>
    </xf>
    <xf numFmtId="173" fontId="34" fillId="0" borderId="11" xfId="57" applyNumberFormat="1" applyFont="1" applyBorder="1" applyAlignment="1" applyProtection="1">
      <alignment vertical="center"/>
      <protection/>
    </xf>
    <xf numFmtId="173" fontId="16" fillId="0" borderId="11" xfId="57" applyNumberFormat="1" applyFont="1" applyBorder="1" applyAlignment="1" applyProtection="1">
      <alignment vertical="center"/>
      <protection/>
    </xf>
    <xf numFmtId="173" fontId="35" fillId="7" borderId="18" xfId="57" applyNumberFormat="1" applyFont="1" applyFill="1" applyBorder="1" applyAlignment="1" applyProtection="1">
      <alignment horizontal="center" vertical="center"/>
      <protection/>
    </xf>
    <xf numFmtId="0" fontId="35" fillId="7" borderId="19" xfId="53" applyFont="1" applyFill="1" applyBorder="1" applyAlignment="1" applyProtection="1">
      <alignment horizontal="center" vertical="center"/>
      <protection/>
    </xf>
    <xf numFmtId="0" fontId="35" fillId="7" borderId="20" xfId="53" applyFont="1" applyFill="1" applyBorder="1" applyAlignment="1" applyProtection="1">
      <alignment horizontal="center" vertical="center"/>
      <protection/>
    </xf>
    <xf numFmtId="173" fontId="32" fillId="0" borderId="13" xfId="57" applyNumberFormat="1" applyFont="1" applyBorder="1" applyAlignment="1" applyProtection="1">
      <alignment horizontal="right"/>
      <protection/>
    </xf>
    <xf numFmtId="173" fontId="34" fillId="0" borderId="0" xfId="57" applyNumberFormat="1" applyFont="1" applyBorder="1" applyAlignment="1" applyProtection="1">
      <alignment horizontal="left" vertical="center" wrapText="1"/>
      <protection/>
    </xf>
    <xf numFmtId="173" fontId="34" fillId="0" borderId="14" xfId="57" applyNumberFormat="1" applyFont="1" applyBorder="1" applyAlignment="1" applyProtection="1">
      <alignment horizontal="left" vertical="center" wrapText="1"/>
      <protection/>
    </xf>
    <xf numFmtId="173" fontId="34" fillId="25" borderId="21" xfId="57" applyNumberFormat="1" applyFont="1" applyFill="1" applyBorder="1" applyAlignment="1" applyProtection="1">
      <alignment vertical="center"/>
      <protection locked="0"/>
    </xf>
    <xf numFmtId="173" fontId="15" fillId="0" borderId="0" xfId="57" applyNumberFormat="1" applyAlignment="1" applyProtection="1">
      <alignment/>
      <protection locked="0"/>
    </xf>
    <xf numFmtId="173" fontId="15" fillId="0" borderId="0" xfId="57" applyNumberFormat="1" applyFont="1" applyAlignment="1" applyProtection="1">
      <alignment horizontal="center"/>
      <protection hidden="1" locked="0"/>
    </xf>
    <xf numFmtId="173" fontId="15" fillId="0" borderId="0" xfId="57" applyNumberFormat="1" applyAlignment="1" applyProtection="1">
      <alignment/>
      <protection/>
    </xf>
    <xf numFmtId="0" fontId="0" fillId="0" borderId="0" xfId="51" applyBorder="1" applyAlignment="1" applyProtection="1">
      <alignment/>
      <protection/>
    </xf>
    <xf numFmtId="0" fontId="0" fillId="0" borderId="14" xfId="51" applyBorder="1" applyAlignment="1" applyProtection="1">
      <alignment/>
      <protection/>
    </xf>
    <xf numFmtId="173" fontId="34" fillId="0" borderId="0" xfId="57" applyNumberFormat="1" applyFont="1" applyFill="1" applyBorder="1" applyAlignment="1" applyProtection="1">
      <alignment horizontal="left" vertical="center" wrapText="1"/>
      <protection/>
    </xf>
    <xf numFmtId="173" fontId="34" fillId="0" borderId="14" xfId="57" applyNumberFormat="1" applyFont="1" applyFill="1" applyBorder="1" applyAlignment="1" applyProtection="1">
      <alignment horizontal="left" vertical="center" wrapText="1"/>
      <protection/>
    </xf>
    <xf numFmtId="173" fontId="34" fillId="0" borderId="21" xfId="57" applyNumberFormat="1" applyFont="1" applyFill="1" applyBorder="1" applyAlignment="1" applyProtection="1">
      <alignment vertical="center"/>
      <protection locked="0"/>
    </xf>
    <xf numFmtId="173" fontId="34" fillId="0" borderId="0" xfId="57" applyNumberFormat="1" applyFont="1" applyFill="1" applyBorder="1" applyAlignment="1" applyProtection="1">
      <alignment horizontal="left" vertical="top"/>
      <protection/>
    </xf>
    <xf numFmtId="173" fontId="34" fillId="0" borderId="0" xfId="57" applyNumberFormat="1" applyFont="1" applyFill="1" applyBorder="1" applyAlignment="1" applyProtection="1">
      <alignment horizontal="left"/>
      <protection/>
    </xf>
    <xf numFmtId="173" fontId="34" fillId="0" borderId="0" xfId="56" applyNumberFormat="1" applyFont="1" applyFill="1" applyBorder="1" applyAlignment="1" applyProtection="1">
      <alignment horizontal="left" vertical="center"/>
      <protection/>
    </xf>
    <xf numFmtId="173" fontId="34" fillId="0" borderId="0" xfId="57" applyNumberFormat="1" applyFont="1" applyFill="1" applyBorder="1" applyAlignment="1" applyProtection="1">
      <alignment horizontal="left" vertical="center"/>
      <protection/>
    </xf>
    <xf numFmtId="173" fontId="34" fillId="0" borderId="0" xfId="56" applyNumberFormat="1" applyFont="1" applyFill="1" applyBorder="1" applyAlignment="1" applyProtection="1">
      <alignment vertical="center"/>
      <protection/>
    </xf>
    <xf numFmtId="173" fontId="16" fillId="0" borderId="0" xfId="57" applyNumberFormat="1" applyFont="1" applyFill="1" applyBorder="1" applyAlignment="1" applyProtection="1">
      <alignment vertical="center"/>
      <protection/>
    </xf>
    <xf numFmtId="173" fontId="35" fillId="26" borderId="21" xfId="57" applyNumberFormat="1" applyFont="1" applyFill="1" applyBorder="1" applyAlignment="1" applyProtection="1">
      <alignment horizontal="center" vertical="center"/>
      <protection/>
    </xf>
    <xf numFmtId="173" fontId="32" fillId="0" borderId="13" xfId="57" applyNumberFormat="1" applyFont="1" applyBorder="1" applyAlignment="1" applyProtection="1">
      <alignment horizontal="right" vertical="center"/>
      <protection/>
    </xf>
    <xf numFmtId="1" fontId="34" fillId="22" borderId="21" xfId="57" applyNumberFormat="1" applyFont="1" applyFill="1" applyBorder="1" applyAlignment="1" applyProtection="1">
      <alignment vertical="center"/>
      <protection locked="0"/>
    </xf>
    <xf numFmtId="173" fontId="16" fillId="0" borderId="0" xfId="57" applyNumberFormat="1" applyFont="1" applyFill="1" applyBorder="1" applyAlignment="1" applyProtection="1">
      <alignment/>
      <protection/>
    </xf>
    <xf numFmtId="173" fontId="16" fillId="0" borderId="14" xfId="57" applyNumberFormat="1" applyFont="1" applyFill="1" applyBorder="1" applyAlignment="1" applyProtection="1">
      <alignment/>
      <protection/>
    </xf>
    <xf numFmtId="173" fontId="34" fillId="0" borderId="0" xfId="55" applyNumberFormat="1" applyFont="1" applyFill="1" applyBorder="1" applyAlignment="1" applyProtection="1">
      <alignment horizontal="left" vertical="center" wrapText="1"/>
      <protection/>
    </xf>
    <xf numFmtId="173" fontId="34" fillId="0" borderId="14" xfId="55" applyNumberFormat="1" applyFont="1" applyFill="1" applyBorder="1" applyAlignment="1" applyProtection="1">
      <alignment horizontal="left" vertical="center" wrapText="1"/>
      <protection/>
    </xf>
    <xf numFmtId="1" fontId="34" fillId="25" borderId="21" xfId="57" applyNumberFormat="1" applyFont="1" applyFill="1" applyBorder="1" applyAlignment="1" applyProtection="1">
      <alignment vertical="center"/>
      <protection/>
    </xf>
    <xf numFmtId="173" fontId="34" fillId="0" borderId="0" xfId="55" applyNumberFormat="1" applyFont="1" applyFill="1" applyBorder="1" applyAlignment="1" applyProtection="1">
      <alignment horizontal="left" vertical="top"/>
      <protection/>
    </xf>
    <xf numFmtId="173" fontId="34" fillId="0" borderId="0" xfId="55" applyNumberFormat="1" applyFont="1" applyFill="1" applyBorder="1" applyAlignment="1" applyProtection="1">
      <alignment horizontal="left"/>
      <protection/>
    </xf>
    <xf numFmtId="173" fontId="34" fillId="0" borderId="0" xfId="55" applyNumberFormat="1" applyFont="1" applyFill="1" applyBorder="1" applyAlignment="1" applyProtection="1">
      <alignment horizontal="left" wrapText="1"/>
      <protection/>
    </xf>
    <xf numFmtId="2" fontId="34" fillId="22" borderId="21" xfId="57" applyNumberFormat="1" applyFont="1" applyFill="1" applyBorder="1" applyAlignment="1" applyProtection="1">
      <alignment vertical="center"/>
      <protection locked="0"/>
    </xf>
    <xf numFmtId="173" fontId="34" fillId="0" borderId="0" xfId="57" applyNumberFormat="1" applyFont="1" applyFill="1" applyBorder="1" applyAlignment="1" applyProtection="1">
      <alignment horizontal="left" wrapText="1"/>
      <protection/>
    </xf>
    <xf numFmtId="173" fontId="36" fillId="0" borderId="14" xfId="55" applyNumberFormat="1" applyFont="1" applyFill="1" applyBorder="1" applyAlignment="1" applyProtection="1">
      <alignment horizontal="center" vertical="center" wrapText="1"/>
      <protection/>
    </xf>
    <xf numFmtId="173" fontId="37" fillId="0" borderId="0" xfId="57" applyNumberFormat="1" applyFont="1" applyFill="1" applyBorder="1" applyAlignment="1" applyProtection="1">
      <alignment horizontal="left"/>
      <protection/>
    </xf>
    <xf numFmtId="2" fontId="16" fillId="25" borderId="12" xfId="57" applyNumberFormat="1" applyFont="1" applyFill="1" applyBorder="1" applyAlignment="1" applyProtection="1">
      <alignment/>
      <protection/>
    </xf>
    <xf numFmtId="0" fontId="0" fillId="0" borderId="14" xfId="0" applyBorder="1" applyAlignment="1">
      <alignment horizontal="left" vertical="center" wrapText="1"/>
    </xf>
    <xf numFmtId="2" fontId="16" fillId="25" borderId="14" xfId="57" applyNumberFormat="1" applyFont="1" applyFill="1" applyBorder="1" applyAlignment="1" applyProtection="1">
      <alignment/>
      <protection/>
    </xf>
    <xf numFmtId="173" fontId="32" fillId="0" borderId="15" xfId="57" applyNumberFormat="1" applyFont="1" applyBorder="1" applyAlignment="1" applyProtection="1">
      <alignment horizontal="right" vertical="center"/>
      <protection/>
    </xf>
    <xf numFmtId="173" fontId="34" fillId="0" borderId="16" xfId="57" applyNumberFormat="1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1" fontId="38" fillId="16" borderId="21" xfId="57" applyNumberFormat="1" applyFont="1" applyFill="1" applyBorder="1" applyAlignment="1" applyProtection="1">
      <alignment vertical="center"/>
      <protection/>
    </xf>
    <xf numFmtId="173" fontId="32" fillId="0" borderId="0" xfId="57" applyNumberFormat="1" applyFont="1" applyBorder="1" applyAlignment="1" applyProtection="1">
      <alignment horizontal="right"/>
      <protection/>
    </xf>
    <xf numFmtId="2" fontId="16" fillId="25" borderId="0" xfId="57" applyNumberFormat="1" applyFont="1" applyFill="1" applyBorder="1" applyAlignment="1" applyProtection="1">
      <alignment/>
      <protection/>
    </xf>
    <xf numFmtId="173" fontId="33" fillId="0" borderId="18" xfId="57" applyNumberFormat="1" applyFont="1" applyFill="1" applyBorder="1" applyAlignment="1" applyProtection="1">
      <alignment horizontal="center" vertical="center" wrapText="1"/>
      <protection/>
    </xf>
    <xf numFmtId="173" fontId="33" fillId="0" borderId="19" xfId="57" applyNumberFormat="1" applyFont="1" applyFill="1" applyBorder="1" applyAlignment="1" applyProtection="1">
      <alignment horizontal="center" vertical="center" wrapText="1"/>
      <protection/>
    </xf>
    <xf numFmtId="173" fontId="33" fillId="0" borderId="20" xfId="57" applyNumberFormat="1" applyFont="1" applyFill="1" applyBorder="1" applyAlignment="1" applyProtection="1">
      <alignment horizontal="center" vertical="center" wrapText="1"/>
      <protection/>
    </xf>
    <xf numFmtId="173" fontId="32" fillId="0" borderId="0" xfId="57" applyNumberFormat="1" applyFont="1" applyAlignment="1" applyProtection="1">
      <alignment horizontal="right" vertical="center"/>
      <protection/>
    </xf>
    <xf numFmtId="0" fontId="33" fillId="0" borderId="11" xfId="51" applyFont="1" applyBorder="1" applyProtection="1">
      <alignment/>
      <protection/>
    </xf>
    <xf numFmtId="0" fontId="0" fillId="0" borderId="11" xfId="51" applyBorder="1" applyProtection="1">
      <alignment/>
      <protection/>
    </xf>
    <xf numFmtId="0" fontId="33" fillId="0" borderId="0" xfId="51" applyFont="1" applyBorder="1" applyProtection="1">
      <alignment/>
      <protection/>
    </xf>
    <xf numFmtId="0" fontId="0" fillId="0" borderId="0" xfId="51" applyBorder="1" applyProtection="1">
      <alignment/>
      <protection/>
    </xf>
    <xf numFmtId="0" fontId="0" fillId="0" borderId="14" xfId="51" applyBorder="1" applyProtection="1">
      <alignment/>
      <protection/>
    </xf>
    <xf numFmtId="1" fontId="34" fillId="16" borderId="21" xfId="57" applyNumberFormat="1" applyFont="1" applyFill="1" applyBorder="1" applyAlignment="1" applyProtection="1">
      <alignment vertical="center"/>
      <protection/>
    </xf>
    <xf numFmtId="0" fontId="0" fillId="0" borderId="17" xfId="51" applyBorder="1" applyProtection="1">
      <alignment/>
      <protection/>
    </xf>
    <xf numFmtId="173" fontId="16" fillId="0" borderId="0" xfId="57" applyNumberFormat="1" applyFont="1" applyBorder="1" applyAlignment="1" applyProtection="1">
      <alignment horizontal="left" vertical="center"/>
      <protection/>
    </xf>
    <xf numFmtId="173" fontId="16" fillId="0" borderId="0" xfId="57" applyNumberFormat="1" applyFont="1" applyBorder="1" applyAlignment="1" applyProtection="1">
      <alignment vertical="center"/>
      <protection/>
    </xf>
    <xf numFmtId="173" fontId="39" fillId="7" borderId="21" xfId="57" applyNumberFormat="1" applyFont="1" applyFill="1" applyBorder="1" applyAlignment="1" applyProtection="1">
      <alignment horizontal="center" vertical="center"/>
      <protection/>
    </xf>
    <xf numFmtId="173" fontId="39" fillId="23" borderId="21" xfId="57" applyNumberFormat="1" applyFont="1" applyFill="1" applyBorder="1" applyAlignment="1" applyProtection="1">
      <alignment horizontal="center" vertical="center"/>
      <protection/>
    </xf>
    <xf numFmtId="173" fontId="34" fillId="22" borderId="21" xfId="57" applyNumberFormat="1" applyFont="1" applyFill="1" applyBorder="1" applyAlignment="1" applyProtection="1">
      <alignment/>
      <protection/>
    </xf>
    <xf numFmtId="173" fontId="16" fillId="0" borderId="0" xfId="57" applyNumberFormat="1" applyFont="1" applyBorder="1" applyAlignment="1" applyProtection="1">
      <alignment/>
      <protection/>
    </xf>
    <xf numFmtId="173" fontId="16" fillId="0" borderId="14" xfId="57" applyNumberFormat="1" applyFont="1" applyBorder="1" applyAlignment="1" applyProtection="1">
      <alignment/>
      <protection/>
    </xf>
    <xf numFmtId="173" fontId="34" fillId="0" borderId="0" xfId="57" applyNumberFormat="1" applyFont="1" applyFill="1" applyBorder="1" applyAlignment="1" applyProtection="1">
      <alignment horizontal="left" vertical="center"/>
      <protection/>
    </xf>
    <xf numFmtId="173" fontId="34" fillId="0" borderId="14" xfId="57" applyNumberFormat="1" applyFont="1" applyFill="1" applyBorder="1" applyAlignment="1" applyProtection="1">
      <alignment horizontal="left" vertical="center"/>
      <protection/>
    </xf>
    <xf numFmtId="173" fontId="16" fillId="25" borderId="0" xfId="57" applyNumberFormat="1" applyFont="1" applyFill="1" applyBorder="1" applyAlignment="1" applyProtection="1">
      <alignment/>
      <protection/>
    </xf>
    <xf numFmtId="173" fontId="16" fillId="25" borderId="14" xfId="57" applyNumberFormat="1" applyFont="1" applyFill="1" applyBorder="1" applyAlignment="1" applyProtection="1">
      <alignment/>
      <protection/>
    </xf>
    <xf numFmtId="173" fontId="34" fillId="0" borderId="0" xfId="55" applyNumberFormat="1" applyFont="1" applyBorder="1" applyAlignment="1" applyProtection="1">
      <alignment horizontal="left" vertical="center"/>
      <protection/>
    </xf>
    <xf numFmtId="173" fontId="34" fillId="0" borderId="14" xfId="55" applyNumberFormat="1" applyFont="1" applyBorder="1" applyAlignment="1" applyProtection="1">
      <alignment horizontal="left" vertical="center"/>
      <protection/>
    </xf>
    <xf numFmtId="173" fontId="34" fillId="0" borderId="14" xfId="57" applyNumberFormat="1" applyFont="1" applyBorder="1" applyAlignment="1" applyProtection="1">
      <alignment vertical="center"/>
      <protection/>
    </xf>
    <xf numFmtId="173" fontId="34" fillId="0" borderId="0" xfId="57" applyNumberFormat="1" applyFont="1" applyBorder="1" applyAlignment="1" applyProtection="1">
      <alignment vertical="center"/>
      <protection/>
    </xf>
    <xf numFmtId="173" fontId="34" fillId="0" borderId="0" xfId="57" applyNumberFormat="1" applyFont="1" applyFill="1" applyBorder="1" applyAlignment="1" applyProtection="1">
      <alignment vertical="center" wrapText="1"/>
      <protection/>
    </xf>
    <xf numFmtId="173" fontId="15" fillId="0" borderId="0" xfId="57" applyNumberFormat="1" applyBorder="1" applyAlignment="1" applyProtection="1">
      <alignment vertical="center"/>
      <protection/>
    </xf>
    <xf numFmtId="173" fontId="16" fillId="0" borderId="14" xfId="57" applyNumberFormat="1" applyFont="1" applyBorder="1" applyAlignment="1" applyProtection="1">
      <alignment vertical="center"/>
      <protection/>
    </xf>
    <xf numFmtId="173" fontId="15" fillId="0" borderId="16" xfId="57" applyNumberFormat="1" applyBorder="1" applyAlignment="1" applyProtection="1">
      <alignment vertical="center"/>
      <protection/>
    </xf>
    <xf numFmtId="173" fontId="16" fillId="0" borderId="16" xfId="57" applyNumberFormat="1" applyFont="1" applyBorder="1" applyAlignment="1" applyProtection="1">
      <alignment horizontal="left" vertical="center"/>
      <protection/>
    </xf>
    <xf numFmtId="173" fontId="16" fillId="0" borderId="16" xfId="57" applyNumberFormat="1" applyFont="1" applyBorder="1" applyAlignment="1" applyProtection="1">
      <alignment vertical="center"/>
      <protection/>
    </xf>
    <xf numFmtId="173" fontId="33" fillId="0" borderId="0" xfId="57" applyNumberFormat="1" applyFont="1" applyAlignment="1" applyProtection="1">
      <alignment vertical="center"/>
      <protection/>
    </xf>
    <xf numFmtId="173" fontId="16" fillId="0" borderId="0" xfId="57" applyNumberFormat="1" applyFont="1" applyAlignment="1" applyProtection="1">
      <alignment horizontal="left" vertical="center"/>
      <protection/>
    </xf>
    <xf numFmtId="173" fontId="16" fillId="0" borderId="11" xfId="57" applyNumberFormat="1" applyFont="1" applyBorder="1" applyAlignment="1" applyProtection="1">
      <alignment horizontal="left" vertical="center"/>
      <protection/>
    </xf>
    <xf numFmtId="173" fontId="34" fillId="0" borderId="14" xfId="57" applyNumberFormat="1" applyFont="1" applyFill="1" applyBorder="1" applyAlignment="1" applyProtection="1">
      <alignment wrapText="1"/>
      <protection/>
    </xf>
    <xf numFmtId="173" fontId="16" fillId="22" borderId="21" xfId="57" applyNumberFormat="1" applyFont="1" applyFill="1" applyBorder="1" applyAlignment="1" applyProtection="1">
      <alignment/>
      <protection/>
    </xf>
    <xf numFmtId="0" fontId="16" fillId="0" borderId="0" xfId="58" applyAlignment="1" applyProtection="1">
      <alignment/>
      <protection locked="0"/>
    </xf>
    <xf numFmtId="0" fontId="16" fillId="0" borderId="0" xfId="58" applyAlignment="1" applyProtection="1">
      <alignment/>
      <protection/>
    </xf>
    <xf numFmtId="0" fontId="15" fillId="0" borderId="0" xfId="58" applyFont="1" applyAlignment="1" applyProtection="1">
      <alignment horizontal="center"/>
      <protection hidden="1" locked="0"/>
    </xf>
    <xf numFmtId="0" fontId="16" fillId="0" borderId="0" xfId="58" applyBorder="1" applyAlignment="1" applyProtection="1">
      <alignment/>
      <protection/>
    </xf>
    <xf numFmtId="173" fontId="34" fillId="16" borderId="21" xfId="57" applyNumberFormat="1" applyFont="1" applyFill="1" applyBorder="1" applyAlignment="1" applyProtection="1">
      <alignment/>
      <protection/>
    </xf>
    <xf numFmtId="173" fontId="15" fillId="0" borderId="0" xfId="57" applyNumberFormat="1" applyBorder="1" applyAlignment="1" applyProtection="1">
      <alignment/>
      <protection/>
    </xf>
    <xf numFmtId="173" fontId="16" fillId="0" borderId="14" xfId="57" applyNumberFormat="1" applyFont="1" applyFill="1" applyBorder="1" applyAlignment="1" applyProtection="1">
      <alignment vertical="center"/>
      <protection/>
    </xf>
    <xf numFmtId="173" fontId="15" fillId="0" borderId="0" xfId="57" applyNumberFormat="1" applyBorder="1" applyAlignment="1" applyProtection="1">
      <alignment/>
      <protection locked="0"/>
    </xf>
    <xf numFmtId="173" fontId="15" fillId="0" borderId="0" xfId="57" applyNumberFormat="1" applyFont="1" applyBorder="1" applyAlignment="1" applyProtection="1">
      <alignment horizontal="center"/>
      <protection hidden="1" locked="0"/>
    </xf>
    <xf numFmtId="173" fontId="34" fillId="0" borderId="14" xfId="57" applyNumberFormat="1" applyFont="1" applyFill="1" applyBorder="1" applyAlignment="1" applyProtection="1">
      <alignment horizontal="left" wrapText="1"/>
      <protection/>
    </xf>
    <xf numFmtId="1" fontId="34" fillId="22" borderId="21" xfId="57" applyNumberFormat="1" applyFont="1" applyFill="1" applyBorder="1" applyAlignment="1" applyProtection="1">
      <alignment/>
      <protection locked="0"/>
    </xf>
    <xf numFmtId="0" fontId="0" fillId="0" borderId="0" xfId="51" applyFill="1" applyBorder="1" applyAlignment="1" applyProtection="1">
      <alignment/>
      <protection/>
    </xf>
    <xf numFmtId="173" fontId="15" fillId="0" borderId="0" xfId="57" applyNumberFormat="1" applyBorder="1" applyAlignment="1" applyProtection="1">
      <alignment vertical="center"/>
      <protection locked="0"/>
    </xf>
    <xf numFmtId="173" fontId="15" fillId="0" borderId="0" xfId="57" applyNumberFormat="1" applyFont="1" applyBorder="1" applyAlignment="1" applyProtection="1">
      <alignment horizontal="center" vertical="center"/>
      <protection hidden="1" locked="0"/>
    </xf>
    <xf numFmtId="173" fontId="15" fillId="0" borderId="0" xfId="57" applyNumberFormat="1" applyFont="1" applyBorder="1" applyAlignment="1" applyProtection="1">
      <alignment horizontal="center" vertical="center"/>
      <protection locked="0"/>
    </xf>
    <xf numFmtId="1" fontId="34" fillId="16" borderId="21" xfId="57" applyNumberFormat="1" applyFont="1" applyFill="1" applyBorder="1" applyAlignment="1" applyProtection="1">
      <alignment/>
      <protection/>
    </xf>
    <xf numFmtId="2" fontId="16" fillId="25" borderId="17" xfId="57" applyNumberFormat="1" applyFont="1" applyFill="1" applyBorder="1" applyAlignment="1" applyProtection="1">
      <alignment/>
      <protection/>
    </xf>
    <xf numFmtId="173" fontId="32" fillId="0" borderId="15" xfId="57" applyNumberFormat="1" applyFont="1" applyBorder="1" applyAlignment="1" applyProtection="1">
      <alignment horizontal="right"/>
      <protection/>
    </xf>
    <xf numFmtId="173" fontId="34" fillId="0" borderId="16" xfId="57" applyNumberFormat="1" applyFont="1" applyFill="1" applyBorder="1" applyAlignment="1" applyProtection="1">
      <alignment horizontal="left"/>
      <protection/>
    </xf>
    <xf numFmtId="173" fontId="34" fillId="0" borderId="16" xfId="57" applyNumberFormat="1" applyFont="1" applyFill="1" applyBorder="1" applyAlignment="1" applyProtection="1">
      <alignment horizontal="left" wrapText="1"/>
      <protection/>
    </xf>
    <xf numFmtId="2" fontId="16" fillId="0" borderId="17" xfId="57" applyNumberFormat="1" applyFont="1" applyFill="1" applyBorder="1" applyAlignment="1" applyProtection="1">
      <alignment/>
      <protection/>
    </xf>
    <xf numFmtId="173" fontId="32" fillId="0" borderId="13" xfId="57" applyNumberFormat="1" applyFont="1" applyBorder="1" applyAlignment="1" applyProtection="1">
      <alignment horizontal="right"/>
      <protection locked="0"/>
    </xf>
    <xf numFmtId="173" fontId="32" fillId="0" borderId="11" xfId="57" applyNumberFormat="1" applyFont="1" applyBorder="1" applyAlignment="1" applyProtection="1">
      <alignment horizontal="right"/>
      <protection/>
    </xf>
    <xf numFmtId="173" fontId="34" fillId="0" borderId="11" xfId="57" applyNumberFormat="1" applyFont="1" applyFill="1" applyBorder="1" applyAlignment="1" applyProtection="1">
      <alignment horizontal="left"/>
      <protection/>
    </xf>
    <xf numFmtId="173" fontId="34" fillId="0" borderId="11" xfId="57" applyNumberFormat="1" applyFont="1" applyFill="1" applyBorder="1" applyAlignment="1" applyProtection="1">
      <alignment horizontal="left" wrapText="1"/>
      <protection/>
    </xf>
    <xf numFmtId="2" fontId="16" fillId="0" borderId="11" xfId="57" applyNumberFormat="1" applyFont="1" applyFill="1" applyBorder="1" applyAlignment="1" applyProtection="1">
      <alignment/>
      <protection/>
    </xf>
    <xf numFmtId="173" fontId="32" fillId="0" borderId="0" xfId="57" applyNumberFormat="1" applyFont="1" applyBorder="1" applyAlignment="1" applyProtection="1">
      <alignment horizontal="right"/>
      <protection locked="0"/>
    </xf>
    <xf numFmtId="173" fontId="32" fillId="0" borderId="16" xfId="57" applyNumberFormat="1" applyFont="1" applyBorder="1" applyAlignment="1" applyProtection="1">
      <alignment horizontal="right" vertical="center"/>
      <protection/>
    </xf>
    <xf numFmtId="0" fontId="33" fillId="0" borderId="16" xfId="51" applyFont="1" applyBorder="1" applyProtection="1">
      <alignment/>
      <protection/>
    </xf>
    <xf numFmtId="173" fontId="16" fillId="0" borderId="16" xfId="57" applyNumberFormat="1" applyFont="1" applyFill="1" applyBorder="1" applyAlignment="1" applyProtection="1">
      <alignment vertical="center"/>
      <protection/>
    </xf>
    <xf numFmtId="173" fontId="15" fillId="0" borderId="0" xfId="56" applyNumberFormat="1" applyAlignment="1" applyProtection="1">
      <alignment vertical="center"/>
      <protection locked="0"/>
    </xf>
    <xf numFmtId="173" fontId="15" fillId="0" borderId="0" xfId="56" applyNumberFormat="1" applyFont="1" applyAlignment="1" applyProtection="1">
      <alignment horizontal="center" vertical="center"/>
      <protection locked="0"/>
    </xf>
    <xf numFmtId="173" fontId="15" fillId="0" borderId="0" xfId="56" applyNumberFormat="1" applyAlignment="1" applyProtection="1">
      <alignment vertical="center"/>
      <protection/>
    </xf>
    <xf numFmtId="173" fontId="34" fillId="0" borderId="0" xfId="57" applyNumberFormat="1" applyFont="1" applyBorder="1" applyAlignment="1" applyProtection="1">
      <alignment horizontal="left" vertical="top"/>
      <protection/>
    </xf>
    <xf numFmtId="173" fontId="16" fillId="0" borderId="0" xfId="57" applyNumberFormat="1" applyFont="1" applyBorder="1" applyAlignment="1" applyProtection="1">
      <alignment horizontal="left"/>
      <protection/>
    </xf>
    <xf numFmtId="173" fontId="34" fillId="0" borderId="0" xfId="57" applyNumberFormat="1" applyFont="1" applyBorder="1" applyAlignment="1" applyProtection="1">
      <alignment horizontal="left" vertical="center"/>
      <protection/>
    </xf>
    <xf numFmtId="173" fontId="34" fillId="0" borderId="14" xfId="57" applyNumberFormat="1" applyFont="1" applyBorder="1" applyAlignment="1" applyProtection="1">
      <alignment horizontal="left" vertical="center"/>
      <protection/>
    </xf>
    <xf numFmtId="173" fontId="34" fillId="22" borderId="21" xfId="57" applyNumberFormat="1" applyFont="1" applyFill="1" applyBorder="1" applyAlignment="1" applyProtection="1">
      <alignment vertical="center"/>
      <protection/>
    </xf>
    <xf numFmtId="173" fontId="34" fillId="0" borderId="0" xfId="57" applyNumberFormat="1" applyFont="1" applyBorder="1" applyAlignment="1" applyProtection="1">
      <alignment horizontal="left" vertical="center"/>
      <protection/>
    </xf>
    <xf numFmtId="173" fontId="34" fillId="16" borderId="21" xfId="57" applyNumberFormat="1" applyFont="1" applyFill="1" applyBorder="1" applyAlignment="1" applyProtection="1">
      <alignment vertical="center"/>
      <protection/>
    </xf>
    <xf numFmtId="173" fontId="15" fillId="0" borderId="0" xfId="56" applyNumberFormat="1" applyBorder="1" applyAlignment="1" applyProtection="1">
      <alignment vertical="center"/>
      <protection/>
    </xf>
    <xf numFmtId="173" fontId="16" fillId="0" borderId="0" xfId="56" applyNumberFormat="1" applyFont="1" applyFill="1" applyBorder="1" applyAlignment="1" applyProtection="1">
      <alignment vertical="center"/>
      <protection/>
    </xf>
    <xf numFmtId="173" fontId="32" fillId="0" borderId="13" xfId="56" applyNumberFormat="1" applyFont="1" applyFill="1" applyBorder="1" applyAlignment="1" applyProtection="1">
      <alignment vertical="center"/>
      <protection/>
    </xf>
    <xf numFmtId="173" fontId="34" fillId="0" borderId="0" xfId="56" applyNumberFormat="1" applyFont="1" applyFill="1" applyBorder="1" applyAlignment="1" applyProtection="1">
      <alignment vertical="center" wrapText="1"/>
      <protection/>
    </xf>
    <xf numFmtId="173" fontId="33" fillId="0" borderId="0" xfId="56" applyNumberFormat="1" applyFont="1" applyAlignment="1" applyProtection="1">
      <alignment horizontal="left"/>
      <protection locked="0"/>
    </xf>
    <xf numFmtId="173" fontId="15" fillId="0" borderId="0" xfId="56" applyNumberFormat="1" applyFont="1" applyAlignment="1" applyProtection="1">
      <alignment horizontal="center"/>
      <protection locked="0"/>
    </xf>
    <xf numFmtId="173" fontId="33" fillId="0" borderId="0" xfId="56" applyNumberFormat="1" applyFont="1" applyAlignment="1" applyProtection="1">
      <alignment horizontal="left"/>
      <protection/>
    </xf>
    <xf numFmtId="0" fontId="40" fillId="0" borderId="0" xfId="51" applyNumberFormat="1" applyFont="1" applyAlignment="1" applyProtection="1">
      <alignment vertical="center" wrapText="1"/>
      <protection locked="0"/>
    </xf>
    <xf numFmtId="173" fontId="16" fillId="0" borderId="0" xfId="56" applyNumberFormat="1" applyFont="1" applyFill="1" applyBorder="1" applyAlignment="1" applyProtection="1">
      <alignment horizontal="left" vertical="center"/>
      <protection/>
    </xf>
    <xf numFmtId="173" fontId="36" fillId="0" borderId="0" xfId="56" applyNumberFormat="1" applyFont="1" applyFill="1" applyBorder="1" applyAlignment="1" applyProtection="1">
      <alignment horizontal="right" vertical="center" wrapText="1"/>
      <protection/>
    </xf>
    <xf numFmtId="0" fontId="41" fillId="0" borderId="0" xfId="54" applyFont="1" applyBorder="1" applyAlignment="1" applyProtection="1">
      <alignment vertical="center" wrapText="1"/>
      <protection/>
    </xf>
    <xf numFmtId="0" fontId="41" fillId="0" borderId="14" xfId="54" applyFont="1" applyBorder="1" applyAlignment="1" applyProtection="1">
      <alignment vertical="center" wrapText="1"/>
      <protection/>
    </xf>
    <xf numFmtId="2" fontId="34" fillId="0" borderId="21" xfId="63" applyNumberFormat="1" applyFont="1" applyFill="1" applyBorder="1" applyAlignment="1" applyProtection="1">
      <alignment horizontal="center" vertical="center" wrapText="1"/>
      <protection/>
    </xf>
    <xf numFmtId="0" fontId="42" fillId="0" borderId="0" xfId="51" applyNumberFormat="1" applyFont="1" applyBorder="1" applyAlignment="1" applyProtection="1">
      <alignment vertical="center"/>
      <protection locked="0"/>
    </xf>
    <xf numFmtId="0" fontId="4" fillId="0" borderId="0" xfId="54" applyAlignment="1" applyProtection="1">
      <alignment vertical="center"/>
      <protection locked="0"/>
    </xf>
    <xf numFmtId="0" fontId="43" fillId="0" borderId="0" xfId="54" applyFont="1" applyAlignment="1" applyProtection="1">
      <alignment vertical="center" wrapText="1"/>
      <protection/>
    </xf>
    <xf numFmtId="173" fontId="43" fillId="0" borderId="0" xfId="56" applyNumberFormat="1" applyFont="1" applyAlignment="1" applyProtection="1">
      <alignment vertical="center" wrapText="1"/>
      <protection/>
    </xf>
    <xf numFmtId="173" fontId="33" fillId="0" borderId="13" xfId="56" applyNumberFormat="1" applyFont="1" applyFill="1" applyBorder="1" applyAlignment="1" applyProtection="1">
      <alignment horizontal="left"/>
      <protection/>
    </xf>
    <xf numFmtId="173" fontId="16" fillId="0" borderId="14" xfId="56" applyNumberFormat="1" applyFont="1" applyBorder="1" applyAlignment="1" applyProtection="1">
      <alignment vertical="center"/>
      <protection/>
    </xf>
    <xf numFmtId="0" fontId="4" fillId="0" borderId="0" xfId="54" applyBorder="1" applyAlignment="1" applyProtection="1">
      <alignment vertical="center"/>
      <protection locked="0"/>
    </xf>
    <xf numFmtId="173" fontId="32" fillId="0" borderId="13" xfId="56" applyNumberFormat="1" applyFont="1" applyFill="1" applyBorder="1" applyAlignment="1" applyProtection="1">
      <alignment horizontal="right" vertical="center"/>
      <protection/>
    </xf>
    <xf numFmtId="173" fontId="34" fillId="0" borderId="0" xfId="56" applyNumberFormat="1" applyFont="1" applyFill="1" applyBorder="1" applyAlignment="1" applyProtection="1">
      <alignment horizontal="left" vertical="center" wrapText="1"/>
      <protection/>
    </xf>
    <xf numFmtId="173" fontId="34" fillId="0" borderId="14" xfId="56" applyNumberFormat="1" applyFont="1" applyFill="1" applyBorder="1" applyAlignment="1" applyProtection="1">
      <alignment horizontal="left" vertical="center" wrapText="1"/>
      <protection/>
    </xf>
    <xf numFmtId="1" fontId="34" fillId="22" borderId="21" xfId="56" applyNumberFormat="1" applyFont="1" applyFill="1" applyBorder="1" applyAlignment="1" applyProtection="1">
      <alignment vertical="center"/>
      <protection locked="0"/>
    </xf>
    <xf numFmtId="0" fontId="42" fillId="0" borderId="0" xfId="51" applyNumberFormat="1" applyFont="1" applyAlignment="1" applyProtection="1">
      <alignment vertical="center" wrapText="1"/>
      <protection locked="0"/>
    </xf>
    <xf numFmtId="173" fontId="34" fillId="0" borderId="0" xfId="56" applyNumberFormat="1" applyFont="1" applyFill="1" applyBorder="1" applyAlignment="1" applyProtection="1">
      <alignment horizontal="left" vertical="center" wrapText="1"/>
      <protection/>
    </xf>
    <xf numFmtId="173" fontId="15" fillId="0" borderId="14" xfId="56" applyNumberFormat="1" applyBorder="1" applyAlignment="1" applyProtection="1">
      <alignment vertical="center"/>
      <protection/>
    </xf>
    <xf numFmtId="173" fontId="32" fillId="0" borderId="13" xfId="56" applyNumberFormat="1" applyFont="1" applyBorder="1" applyAlignment="1" applyProtection="1">
      <alignment horizontal="right" vertical="center"/>
      <protection/>
    </xf>
    <xf numFmtId="173" fontId="34" fillId="0" borderId="0" xfId="56" applyNumberFormat="1" applyFont="1" applyFill="1" applyBorder="1" applyAlignment="1" applyProtection="1">
      <alignment horizontal="left"/>
      <protection/>
    </xf>
    <xf numFmtId="0" fontId="40" fillId="0" borderId="0" xfId="51" applyFont="1" applyAlignment="1" applyProtection="1">
      <alignment horizontal="center" vertical="center" wrapText="1"/>
      <protection locked="0"/>
    </xf>
    <xf numFmtId="173" fontId="34" fillId="0" borderId="0" xfId="56" applyNumberFormat="1" applyFont="1" applyFill="1" applyBorder="1" applyAlignment="1" applyProtection="1">
      <alignment horizontal="right" vertical="center"/>
      <protection/>
    </xf>
    <xf numFmtId="173" fontId="34" fillId="0" borderId="0" xfId="56" applyNumberFormat="1" applyFont="1" applyFill="1" applyBorder="1" applyAlignment="1" applyProtection="1">
      <alignment horizontal="right" vertical="center" wrapText="1"/>
      <protection/>
    </xf>
    <xf numFmtId="9" fontId="34" fillId="0" borderId="0" xfId="63" applyFont="1" applyFill="1" applyBorder="1" applyAlignment="1" applyProtection="1">
      <alignment horizontal="center" vertical="center" wrapText="1"/>
      <protection/>
    </xf>
    <xf numFmtId="173" fontId="15" fillId="0" borderId="0" xfId="56" applyNumberFormat="1" applyFill="1" applyBorder="1" applyAlignment="1" applyProtection="1">
      <alignment vertical="center"/>
      <protection/>
    </xf>
    <xf numFmtId="173" fontId="34" fillId="25" borderId="14" xfId="56" applyNumberFormat="1" applyFont="1" applyFill="1" applyBorder="1" applyAlignment="1" applyProtection="1">
      <alignment vertical="center"/>
      <protection/>
    </xf>
    <xf numFmtId="173" fontId="15" fillId="0" borderId="0" xfId="56" applyNumberFormat="1" applyFont="1" applyBorder="1" applyAlignment="1" applyProtection="1">
      <alignment vertical="center"/>
      <protection/>
    </xf>
    <xf numFmtId="173" fontId="34" fillId="25" borderId="12" xfId="56" applyNumberFormat="1" applyFont="1" applyFill="1" applyBorder="1" applyAlignment="1" applyProtection="1">
      <alignment vertical="center"/>
      <protection/>
    </xf>
    <xf numFmtId="173" fontId="34" fillId="25" borderId="17" xfId="56" applyNumberFormat="1" applyFont="1" applyFill="1" applyBorder="1" applyAlignment="1" applyProtection="1">
      <alignment vertical="center"/>
      <protection/>
    </xf>
    <xf numFmtId="1" fontId="34" fillId="16" borderId="21" xfId="56" applyNumberFormat="1" applyFont="1" applyFill="1" applyBorder="1" applyAlignment="1" applyProtection="1">
      <alignment vertical="center"/>
      <protection/>
    </xf>
    <xf numFmtId="2" fontId="34" fillId="16" borderId="21" xfId="56" applyNumberFormat="1" applyFont="1" applyFill="1" applyBorder="1" applyAlignment="1" applyProtection="1">
      <alignment vertical="center"/>
      <protection/>
    </xf>
    <xf numFmtId="173" fontId="34" fillId="0" borderId="13" xfId="56" applyNumberFormat="1" applyFont="1" applyFill="1" applyBorder="1" applyAlignment="1" applyProtection="1">
      <alignment horizontal="left"/>
      <protection/>
    </xf>
    <xf numFmtId="173" fontId="36" fillId="0" borderId="0" xfId="56" applyNumberFormat="1" applyFont="1" applyFill="1" applyBorder="1" applyAlignment="1" applyProtection="1">
      <alignment horizontal="right" vertical="center"/>
      <protection/>
    </xf>
    <xf numFmtId="0" fontId="24" fillId="0" borderId="14" xfId="54" applyFont="1" applyBorder="1" applyAlignment="1" applyProtection="1">
      <alignment horizontal="right" vertical="center"/>
      <protection/>
    </xf>
    <xf numFmtId="1" fontId="34" fillId="25" borderId="21" xfId="56" applyNumberFormat="1" applyFont="1" applyFill="1" applyBorder="1" applyAlignment="1" applyProtection="1">
      <alignment vertical="center"/>
      <protection/>
    </xf>
    <xf numFmtId="173" fontId="32" fillId="0" borderId="15" xfId="56" applyNumberFormat="1" applyFont="1" applyFill="1" applyBorder="1" applyAlignment="1" applyProtection="1">
      <alignment vertical="center"/>
      <protection/>
    </xf>
    <xf numFmtId="173" fontId="15" fillId="0" borderId="16" xfId="56" applyNumberFormat="1" applyBorder="1" applyAlignment="1" applyProtection="1">
      <alignment vertical="center"/>
      <protection/>
    </xf>
    <xf numFmtId="173" fontId="34" fillId="0" borderId="16" xfId="56" applyNumberFormat="1" applyFont="1" applyFill="1" applyBorder="1" applyAlignment="1" applyProtection="1">
      <alignment horizontal="left" vertical="center"/>
      <protection/>
    </xf>
    <xf numFmtId="173" fontId="16" fillId="0" borderId="16" xfId="56" applyNumberFormat="1" applyFont="1" applyFill="1" applyBorder="1" applyAlignment="1" applyProtection="1">
      <alignment vertical="center"/>
      <protection/>
    </xf>
    <xf numFmtId="173" fontId="36" fillId="0" borderId="16" xfId="56" applyNumberFormat="1" applyFont="1" applyFill="1" applyBorder="1" applyAlignment="1" applyProtection="1">
      <alignment horizontal="right"/>
      <protection/>
    </xf>
    <xf numFmtId="0" fontId="24" fillId="0" borderId="16" xfId="54" applyFont="1" applyBorder="1" applyAlignment="1" applyProtection="1">
      <alignment horizontal="right"/>
      <protection/>
    </xf>
    <xf numFmtId="2" fontId="34" fillId="25" borderId="20" xfId="56" applyNumberFormat="1" applyFont="1" applyFill="1" applyBorder="1" applyAlignment="1" applyProtection="1">
      <alignment vertical="center"/>
      <protection/>
    </xf>
    <xf numFmtId="173" fontId="32" fillId="0" borderId="0" xfId="56" applyNumberFormat="1" applyFont="1" applyFill="1" applyAlignment="1" applyProtection="1">
      <alignment vertical="center"/>
      <protection/>
    </xf>
    <xf numFmtId="173" fontId="34" fillId="0" borderId="0" xfId="56" applyNumberFormat="1" applyFont="1" applyFill="1" applyAlignment="1" applyProtection="1">
      <alignment vertical="center" wrapText="1"/>
      <protection/>
    </xf>
    <xf numFmtId="173" fontId="33" fillId="0" borderId="16" xfId="57" applyNumberFormat="1" applyFont="1" applyBorder="1" applyAlignment="1" applyProtection="1">
      <alignment vertical="center"/>
      <protection/>
    </xf>
    <xf numFmtId="173" fontId="33" fillId="0" borderId="11" xfId="56" applyNumberFormat="1" applyFont="1" applyFill="1" applyBorder="1" applyAlignment="1" applyProtection="1">
      <alignment horizontal="left"/>
      <protection/>
    </xf>
    <xf numFmtId="173" fontId="16" fillId="0" borderId="0" xfId="56" applyNumberFormat="1" applyFont="1" applyFill="1" applyBorder="1" applyAlignment="1" applyProtection="1">
      <alignment horizontal="right" vertical="center"/>
      <protection/>
    </xf>
    <xf numFmtId="173" fontId="34" fillId="0" borderId="14" xfId="56" applyNumberFormat="1" applyFont="1" applyFill="1" applyBorder="1" applyAlignment="1" applyProtection="1">
      <alignment horizontal="left" vertical="center" wrapText="1"/>
      <protection/>
    </xf>
    <xf numFmtId="173" fontId="36" fillId="0" borderId="14" xfId="56" applyNumberFormat="1" applyFont="1" applyFill="1" applyBorder="1" applyAlignment="1" applyProtection="1">
      <alignment horizontal="right" vertical="center" wrapText="1"/>
      <protection/>
    </xf>
    <xf numFmtId="0" fontId="42" fillId="0" borderId="13" xfId="51" applyNumberFormat="1" applyFont="1" applyBorder="1" applyAlignment="1" applyProtection="1">
      <alignment vertical="center"/>
      <protection locked="0"/>
    </xf>
    <xf numFmtId="173" fontId="44" fillId="0" borderId="0" xfId="56" applyNumberFormat="1" applyFont="1" applyAlignment="1" applyProtection="1">
      <alignment horizontal="center" vertical="center"/>
      <protection/>
    </xf>
    <xf numFmtId="173" fontId="45" fillId="0" borderId="0" xfId="56" applyNumberFormat="1" applyFont="1" applyAlignment="1" applyProtection="1">
      <alignment vertical="center" wrapText="1"/>
      <protection/>
    </xf>
    <xf numFmtId="0" fontId="4" fillId="0" borderId="13" xfId="54" applyBorder="1" applyAlignment="1" applyProtection="1">
      <alignment vertical="center"/>
      <protection locked="0"/>
    </xf>
    <xf numFmtId="0" fontId="46" fillId="0" borderId="0" xfId="54" applyFont="1" applyAlignment="1" applyProtection="1">
      <alignment horizontal="center" vertical="center" wrapText="1"/>
      <protection/>
    </xf>
    <xf numFmtId="173" fontId="16" fillId="0" borderId="14" xfId="56" applyNumberFormat="1" applyFont="1" applyFill="1" applyBorder="1" applyAlignment="1" applyProtection="1">
      <alignment vertical="center"/>
      <protection/>
    </xf>
    <xf numFmtId="173" fontId="36" fillId="0" borderId="0" xfId="57" applyNumberFormat="1" applyFont="1" applyBorder="1" applyAlignment="1" applyProtection="1">
      <alignment horizontal="right" vertical="center" wrapText="1"/>
      <protection/>
    </xf>
    <xf numFmtId="173" fontId="36" fillId="0" borderId="0" xfId="57" applyNumberFormat="1" applyFont="1" applyBorder="1" applyAlignment="1" applyProtection="1">
      <alignment vertical="center" wrapText="1"/>
      <protection/>
    </xf>
    <xf numFmtId="173" fontId="15" fillId="0" borderId="13" xfId="56" applyNumberFormat="1" applyBorder="1" applyAlignment="1" applyProtection="1">
      <alignment vertical="center"/>
      <protection/>
    </xf>
    <xf numFmtId="173" fontId="33" fillId="0" borderId="0" xfId="56" applyNumberFormat="1" applyFont="1" applyFill="1" applyBorder="1" applyAlignment="1" applyProtection="1">
      <alignment vertical="center" wrapText="1"/>
      <protection/>
    </xf>
    <xf numFmtId="173" fontId="33" fillId="0" borderId="14" xfId="56" applyNumberFormat="1" applyFont="1" applyFill="1" applyBorder="1" applyAlignment="1" applyProtection="1">
      <alignment horizontal="left" vertical="center" wrapText="1"/>
      <protection/>
    </xf>
    <xf numFmtId="173" fontId="33" fillId="0" borderId="0" xfId="56" applyNumberFormat="1" applyFont="1" applyFill="1" applyBorder="1" applyAlignment="1" applyProtection="1">
      <alignment vertical="center"/>
      <protection locked="0"/>
    </xf>
    <xf numFmtId="173" fontId="15" fillId="0" borderId="0" xfId="56" applyNumberFormat="1" applyFont="1" applyFill="1" applyBorder="1" applyAlignment="1" applyProtection="1">
      <alignment horizontal="center" vertical="center"/>
      <protection locked="0"/>
    </xf>
    <xf numFmtId="173" fontId="33" fillId="0" borderId="0" xfId="56" applyNumberFormat="1" applyFont="1" applyFill="1" applyBorder="1" applyAlignment="1" applyProtection="1">
      <alignment vertical="center"/>
      <protection/>
    </xf>
    <xf numFmtId="2" fontId="16" fillId="25" borderId="14" xfId="56" applyNumberFormat="1" applyFont="1" applyFill="1" applyBorder="1" applyAlignment="1" applyProtection="1">
      <alignment vertical="center"/>
      <protection/>
    </xf>
    <xf numFmtId="173" fontId="32" fillId="0" borderId="15" xfId="56" applyNumberFormat="1" applyFont="1" applyFill="1" applyBorder="1" applyAlignment="1" applyProtection="1">
      <alignment horizontal="right" vertical="center"/>
      <protection/>
    </xf>
    <xf numFmtId="173" fontId="34" fillId="0" borderId="16" xfId="56" applyNumberFormat="1" applyFont="1" applyFill="1" applyBorder="1" applyAlignment="1" applyProtection="1">
      <alignment vertical="center"/>
      <protection/>
    </xf>
    <xf numFmtId="173" fontId="34" fillId="0" borderId="16" xfId="56" applyNumberFormat="1" applyFont="1" applyFill="1" applyBorder="1" applyAlignment="1" applyProtection="1">
      <alignment vertical="center" wrapText="1"/>
      <protection/>
    </xf>
    <xf numFmtId="173" fontId="34" fillId="0" borderId="17" xfId="56" applyNumberFormat="1" applyFont="1" applyFill="1" applyBorder="1" applyAlignment="1" applyProtection="1">
      <alignment horizontal="left" vertical="center" wrapText="1"/>
      <protection/>
    </xf>
    <xf numFmtId="173" fontId="32" fillId="0" borderId="0" xfId="56" applyNumberFormat="1" applyFont="1" applyFill="1" applyBorder="1" applyAlignment="1" applyProtection="1">
      <alignment horizontal="right" vertical="center"/>
      <protection/>
    </xf>
    <xf numFmtId="2" fontId="16" fillId="0" borderId="0" xfId="56" applyNumberFormat="1" applyFont="1" applyFill="1" applyBorder="1" applyAlignment="1" applyProtection="1">
      <alignment vertical="center"/>
      <protection/>
    </xf>
    <xf numFmtId="173" fontId="32" fillId="0" borderId="0" xfId="57" applyNumberFormat="1" applyFont="1" applyAlignment="1" applyProtection="1">
      <alignment horizontal="right"/>
      <protection/>
    </xf>
    <xf numFmtId="173" fontId="33" fillId="0" borderId="0" xfId="57" applyNumberFormat="1" applyFont="1" applyFill="1" applyAlignment="1" applyProtection="1">
      <alignment horizontal="left"/>
      <protection/>
    </xf>
    <xf numFmtId="173" fontId="34" fillId="0" borderId="0" xfId="57" applyNumberFormat="1" applyFont="1" applyFill="1" applyAlignment="1" applyProtection="1">
      <alignment horizontal="left"/>
      <protection/>
    </xf>
    <xf numFmtId="0" fontId="0" fillId="0" borderId="0" xfId="51" applyAlignment="1" applyProtection="1">
      <alignment/>
      <protection/>
    </xf>
    <xf numFmtId="173" fontId="32" fillId="0" borderId="10" xfId="57" applyNumberFormat="1" applyFont="1" applyBorder="1" applyAlignment="1" applyProtection="1">
      <alignment horizontal="right"/>
      <protection/>
    </xf>
    <xf numFmtId="173" fontId="34" fillId="0" borderId="0" xfId="56" applyNumberFormat="1" applyFont="1" applyBorder="1" applyAlignment="1" applyProtection="1">
      <alignment horizontal="left" vertical="center"/>
      <protection/>
    </xf>
    <xf numFmtId="173" fontId="15" fillId="0" borderId="0" xfId="57" applyNumberFormat="1" applyFill="1" applyBorder="1" applyAlignment="1" applyProtection="1">
      <alignment/>
      <protection locked="0"/>
    </xf>
    <xf numFmtId="173" fontId="15" fillId="0" borderId="0" xfId="57" applyNumberFormat="1" applyFill="1" applyBorder="1" applyAlignment="1" applyProtection="1">
      <alignment/>
      <protection/>
    </xf>
    <xf numFmtId="173" fontId="32" fillId="0" borderId="13" xfId="56" applyNumberFormat="1" applyFont="1" applyBorder="1" applyAlignment="1" applyProtection="1">
      <alignment horizontal="right"/>
      <protection/>
    </xf>
    <xf numFmtId="173" fontId="34" fillId="0" borderId="0" xfId="56" applyNumberFormat="1" applyFont="1" applyBorder="1" applyAlignment="1" applyProtection="1">
      <alignment horizontal="left"/>
      <protection/>
    </xf>
    <xf numFmtId="173" fontId="34" fillId="0" borderId="0" xfId="56" applyNumberFormat="1" applyFont="1" applyBorder="1" applyAlignment="1" applyProtection="1">
      <alignment horizontal="left" vertical="center" wrapText="1"/>
      <protection/>
    </xf>
    <xf numFmtId="173" fontId="34" fillId="0" borderId="14" xfId="56" applyNumberFormat="1" applyFont="1" applyBorder="1" applyAlignment="1" applyProtection="1">
      <alignment horizontal="left" vertical="center" wrapText="1"/>
      <protection/>
    </xf>
    <xf numFmtId="173" fontId="16" fillId="22" borderId="21" xfId="57" applyNumberFormat="1" applyFont="1" applyFill="1" applyBorder="1" applyAlignment="1" applyProtection="1">
      <alignment vertical="center"/>
      <protection/>
    </xf>
    <xf numFmtId="173" fontId="32" fillId="0" borderId="13" xfId="57" applyNumberFormat="1" applyFont="1" applyBorder="1" applyAlignment="1" applyProtection="1">
      <alignment horizontal="left"/>
      <protection/>
    </xf>
    <xf numFmtId="173" fontId="34" fillId="0" borderId="0" xfId="57" applyNumberFormat="1" applyFont="1" applyBorder="1" applyAlignment="1" applyProtection="1">
      <alignment horizontal="left" wrapText="1"/>
      <protection/>
    </xf>
    <xf numFmtId="173" fontId="16" fillId="22" borderId="22" xfId="57" applyNumberFormat="1" applyFont="1" applyFill="1" applyBorder="1" applyAlignment="1" applyProtection="1">
      <alignment vertical="center"/>
      <protection/>
    </xf>
    <xf numFmtId="0" fontId="43" fillId="25" borderId="22" xfId="57" applyNumberFormat="1" applyFont="1" applyFill="1" applyBorder="1" applyAlignment="1" applyProtection="1">
      <alignment vertical="center" wrapText="1"/>
      <protection/>
    </xf>
    <xf numFmtId="173" fontId="15" fillId="0" borderId="0" xfId="54" applyNumberFormat="1" applyFont="1" applyAlignment="1" applyProtection="1">
      <alignment vertical="center"/>
      <protection locked="0"/>
    </xf>
    <xf numFmtId="0" fontId="47" fillId="0" borderId="0" xfId="57" applyNumberFormat="1" applyFont="1" applyAlignment="1" applyProtection="1">
      <alignment horizontal="center" vertical="center"/>
      <protection hidden="1" locked="0"/>
    </xf>
    <xf numFmtId="0" fontId="34" fillId="0" borderId="0" xfId="52" applyFont="1" applyFill="1" applyBorder="1" applyAlignment="1" applyProtection="1">
      <alignment horizontal="left" wrapText="1"/>
      <protection/>
    </xf>
    <xf numFmtId="0" fontId="48" fillId="0" borderId="0" xfId="51" applyFont="1" applyBorder="1" applyAlignment="1" applyProtection="1">
      <alignment horizontal="left"/>
      <protection/>
    </xf>
    <xf numFmtId="173" fontId="16" fillId="22" borderId="23" xfId="57" applyNumberFormat="1" applyFont="1" applyFill="1" applyBorder="1" applyAlignment="1" applyProtection="1">
      <alignment vertical="center"/>
      <protection/>
    </xf>
    <xf numFmtId="0" fontId="4" fillId="0" borderId="24" xfId="54" applyBorder="1" applyAlignment="1" applyProtection="1">
      <alignment wrapText="1"/>
      <protection/>
    </xf>
    <xf numFmtId="0" fontId="18" fillId="0" borderId="0" xfId="54" applyFont="1" applyAlignment="1" applyProtection="1">
      <alignment vertical="center" wrapText="1"/>
      <protection locked="0"/>
    </xf>
    <xf numFmtId="0" fontId="0" fillId="0" borderId="14" xfId="51" applyBorder="1" applyAlignment="1" applyProtection="1">
      <alignment wrapText="1"/>
      <protection/>
    </xf>
    <xf numFmtId="173" fontId="15" fillId="0" borderId="0" xfId="57" applyNumberFormat="1" applyBorder="1" applyAlignment="1" applyProtection="1">
      <alignment horizontal="left"/>
      <protection/>
    </xf>
    <xf numFmtId="0" fontId="48" fillId="0" borderId="0" xfId="51" applyFont="1" applyBorder="1" applyAlignment="1" applyProtection="1">
      <alignment horizontal="right" vertical="center" wrapText="1"/>
      <protection/>
    </xf>
    <xf numFmtId="0" fontId="48" fillId="0" borderId="0" xfId="51" applyFont="1" applyBorder="1" applyAlignment="1" applyProtection="1">
      <alignment horizontal="left" wrapText="1"/>
      <protection/>
    </xf>
    <xf numFmtId="0" fontId="0" fillId="0" borderId="0" xfId="51" applyBorder="1" applyAlignment="1" applyProtection="1">
      <alignment wrapText="1"/>
      <protection/>
    </xf>
    <xf numFmtId="0" fontId="40" fillId="0" borderId="0" xfId="51" applyNumberFormat="1" applyFont="1" applyBorder="1" applyAlignment="1" applyProtection="1">
      <alignment vertical="center"/>
      <protection locked="0"/>
    </xf>
    <xf numFmtId="0" fontId="43" fillId="25" borderId="24" xfId="57" applyNumberFormat="1" applyFont="1" applyFill="1" applyBorder="1" applyAlignment="1" applyProtection="1">
      <alignment horizontal="center" vertical="center" wrapText="1"/>
      <protection/>
    </xf>
    <xf numFmtId="0" fontId="40" fillId="0" borderId="0" xfId="51" applyNumberFormat="1" applyFont="1" applyAlignment="1" applyProtection="1">
      <alignment vertical="center"/>
      <protection locked="0"/>
    </xf>
    <xf numFmtId="173" fontId="15" fillId="0" borderId="0" xfId="57" applyNumberFormat="1" applyAlignment="1" applyProtection="1">
      <alignment vertical="center"/>
      <protection hidden="1"/>
    </xf>
    <xf numFmtId="0" fontId="18" fillId="0" borderId="24" xfId="54" applyFont="1" applyBorder="1" applyAlignment="1" applyProtection="1">
      <alignment wrapText="1"/>
      <protection/>
    </xf>
    <xf numFmtId="0" fontId="34" fillId="0" borderId="0" xfId="58" applyFont="1" applyBorder="1" applyAlignment="1" applyProtection="1">
      <alignment horizontal="left"/>
      <protection/>
    </xf>
    <xf numFmtId="173" fontId="32" fillId="0" borderId="13" xfId="56" applyNumberFormat="1" applyFont="1" applyBorder="1" applyAlignment="1" applyProtection="1">
      <alignment horizontal="left"/>
      <protection/>
    </xf>
    <xf numFmtId="173" fontId="16" fillId="0" borderId="0" xfId="56" applyNumberFormat="1" applyFont="1" applyBorder="1" applyAlignment="1" applyProtection="1">
      <alignment horizontal="left"/>
      <protection/>
    </xf>
    <xf numFmtId="173" fontId="16" fillId="25" borderId="0" xfId="56" applyNumberFormat="1" applyFont="1" applyFill="1" applyBorder="1" applyAlignment="1" applyProtection="1">
      <alignment vertical="center"/>
      <protection/>
    </xf>
    <xf numFmtId="173" fontId="16" fillId="25" borderId="14" xfId="56" applyNumberFormat="1" applyFont="1" applyFill="1" applyBorder="1" applyAlignment="1" applyProtection="1">
      <alignment vertical="center"/>
      <protection/>
    </xf>
    <xf numFmtId="173" fontId="32" fillId="0" borderId="0" xfId="56" applyNumberFormat="1" applyFont="1" applyBorder="1" applyAlignment="1" applyProtection="1">
      <alignment horizontal="right" vertical="center"/>
      <protection/>
    </xf>
    <xf numFmtId="173" fontId="15" fillId="0" borderId="0" xfId="56" applyNumberFormat="1" applyBorder="1" applyAlignment="1" applyProtection="1">
      <alignment horizontal="left"/>
      <protection/>
    </xf>
    <xf numFmtId="173" fontId="43" fillId="25" borderId="24" xfId="56" applyNumberFormat="1" applyFont="1" applyFill="1" applyBorder="1" applyAlignment="1" applyProtection="1">
      <alignment horizontal="center" vertical="center" wrapText="1"/>
      <protection/>
    </xf>
    <xf numFmtId="0" fontId="4" fillId="0" borderId="24" xfId="54" applyBorder="1" applyAlignment="1" applyProtection="1">
      <alignment horizontal="center" vertical="center" wrapText="1"/>
      <protection/>
    </xf>
    <xf numFmtId="173" fontId="34" fillId="25" borderId="0" xfId="56" applyNumberFormat="1" applyFont="1" applyFill="1" applyBorder="1" applyAlignment="1" applyProtection="1">
      <alignment vertical="center"/>
      <protection/>
    </xf>
    <xf numFmtId="2" fontId="34" fillId="22" borderId="21" xfId="56" applyNumberFormat="1" applyFont="1" applyFill="1" applyBorder="1" applyAlignment="1" applyProtection="1">
      <alignment vertical="center"/>
      <protection locked="0"/>
    </xf>
    <xf numFmtId="173" fontId="33" fillId="0" borderId="0" xfId="57" applyNumberFormat="1" applyFont="1" applyAlignment="1" applyProtection="1">
      <alignment horizontal="center" vertical="center"/>
      <protection locked="0"/>
    </xf>
    <xf numFmtId="173" fontId="33" fillId="0" borderId="0" xfId="57" applyNumberFormat="1" applyFont="1" applyAlignment="1" applyProtection="1">
      <alignment horizontal="center" vertical="center"/>
      <protection/>
    </xf>
    <xf numFmtId="2" fontId="34" fillId="25" borderId="12" xfId="56" applyNumberFormat="1" applyFont="1" applyFill="1" applyBorder="1" applyAlignment="1" applyProtection="1">
      <alignment vertical="center"/>
      <protection/>
    </xf>
    <xf numFmtId="2" fontId="34" fillId="25" borderId="14" xfId="56" applyNumberFormat="1" applyFont="1" applyFill="1" applyBorder="1" applyAlignment="1" applyProtection="1">
      <alignment vertical="center"/>
      <protection/>
    </xf>
    <xf numFmtId="173" fontId="33" fillId="0" borderId="0" xfId="57" applyNumberFormat="1" applyFont="1" applyAlignment="1" applyProtection="1">
      <alignment vertical="center"/>
      <protection locked="0"/>
    </xf>
    <xf numFmtId="173" fontId="15" fillId="0" borderId="15" xfId="57" applyNumberFormat="1" applyBorder="1" applyAlignment="1" applyProtection="1">
      <alignment horizontal="right" vertical="center"/>
      <protection/>
    </xf>
    <xf numFmtId="173" fontId="16" fillId="0" borderId="17" xfId="57" applyNumberFormat="1" applyFont="1" applyBorder="1" applyAlignment="1" applyProtection="1">
      <alignment vertical="center"/>
      <protection/>
    </xf>
    <xf numFmtId="0" fontId="40" fillId="0" borderId="0" xfId="51" applyNumberFormat="1" applyFont="1" applyAlignment="1" applyProtection="1">
      <alignment vertical="center"/>
      <protection/>
    </xf>
    <xf numFmtId="173" fontId="15" fillId="0" borderId="0" xfId="57" applyNumberFormat="1" applyFont="1" applyAlignment="1" applyProtection="1">
      <alignment vertical="center"/>
      <protection locked="0"/>
    </xf>
    <xf numFmtId="173" fontId="15" fillId="0" borderId="0" xfId="57" applyNumberFormat="1" applyFont="1" applyAlignment="1" applyProtection="1">
      <alignment vertical="center"/>
      <protection hidden="1" locked="0"/>
    </xf>
    <xf numFmtId="173" fontId="15" fillId="0" borderId="0" xfId="57" applyNumberFormat="1" applyFont="1" applyAlignment="1" applyProtection="1">
      <alignment vertical="center"/>
      <protection/>
    </xf>
    <xf numFmtId="173" fontId="15" fillId="16" borderId="18" xfId="57" applyNumberFormat="1" applyFill="1" applyBorder="1" applyAlignment="1" applyProtection="1">
      <alignment horizontal="right" vertical="center"/>
      <protection/>
    </xf>
    <xf numFmtId="0" fontId="49" fillId="16" borderId="19" xfId="54" applyFont="1" applyFill="1" applyBorder="1" applyAlignment="1" applyProtection="1">
      <alignment horizontal="left" vertical="center" readingOrder="1"/>
      <protection/>
    </xf>
    <xf numFmtId="173" fontId="16" fillId="16" borderId="19" xfId="57" applyNumberFormat="1" applyFont="1" applyFill="1" applyBorder="1" applyAlignment="1" applyProtection="1">
      <alignment vertical="center"/>
      <protection/>
    </xf>
    <xf numFmtId="0" fontId="16" fillId="16" borderId="19" xfId="58" applyFont="1" applyFill="1" applyBorder="1" applyAlignment="1" applyProtection="1">
      <alignment vertical="center" wrapText="1"/>
      <protection/>
    </xf>
    <xf numFmtId="0" fontId="16" fillId="16" borderId="20" xfId="58" applyFont="1" applyFill="1" applyBorder="1" applyAlignment="1" applyProtection="1">
      <alignment vertical="center" wrapText="1"/>
      <protection/>
    </xf>
    <xf numFmtId="173" fontId="34" fillId="0" borderId="10" xfId="57" applyNumberFormat="1" applyFont="1" applyBorder="1" applyAlignment="1" applyProtection="1">
      <alignment vertical="top" wrapText="1"/>
      <protection locked="0"/>
    </xf>
    <xf numFmtId="0" fontId="50" fillId="0" borderId="11" xfId="54" applyFont="1" applyBorder="1" applyAlignment="1" applyProtection="1">
      <alignment vertical="top" wrapText="1"/>
      <protection locked="0"/>
    </xf>
    <xf numFmtId="0" fontId="50" fillId="0" borderId="12" xfId="54" applyFont="1" applyBorder="1" applyAlignment="1" applyProtection="1">
      <alignment vertical="top" wrapText="1"/>
      <protection locked="0"/>
    </xf>
    <xf numFmtId="0" fontId="50" fillId="0" borderId="13" xfId="54" applyFont="1" applyBorder="1" applyAlignment="1" applyProtection="1">
      <alignment vertical="top" wrapText="1"/>
      <protection locked="0"/>
    </xf>
    <xf numFmtId="0" fontId="50" fillId="0" borderId="0" xfId="54" applyFont="1" applyBorder="1" applyAlignment="1" applyProtection="1">
      <alignment vertical="top" wrapText="1"/>
      <protection locked="0"/>
    </xf>
    <xf numFmtId="0" fontId="50" fillId="0" borderId="14" xfId="54" applyFont="1" applyBorder="1" applyAlignment="1" applyProtection="1">
      <alignment vertical="top" wrapText="1"/>
      <protection locked="0"/>
    </xf>
    <xf numFmtId="0" fontId="50" fillId="0" borderId="15" xfId="54" applyFont="1" applyBorder="1" applyAlignment="1" applyProtection="1">
      <alignment vertical="top" wrapText="1"/>
      <protection locked="0"/>
    </xf>
    <xf numFmtId="0" fontId="50" fillId="0" borderId="16" xfId="54" applyFont="1" applyBorder="1" applyAlignment="1" applyProtection="1">
      <alignment vertical="top" wrapText="1"/>
      <protection locked="0"/>
    </xf>
    <xf numFmtId="0" fontId="50" fillId="0" borderId="17" xfId="54" applyFont="1" applyBorder="1" applyAlignment="1" applyProtection="1">
      <alignment vertical="top" wrapText="1"/>
      <protection locked="0"/>
    </xf>
    <xf numFmtId="49" fontId="15" fillId="0" borderId="0" xfId="57" applyNumberFormat="1" applyFont="1" applyAlignment="1" applyProtection="1">
      <alignment vertical="center"/>
      <protection locked="0"/>
    </xf>
    <xf numFmtId="49" fontId="15" fillId="0" borderId="0" xfId="57" applyNumberFormat="1" applyFont="1" applyAlignment="1" applyProtection="1">
      <alignment vertical="center"/>
      <protection hidden="1" locked="0"/>
    </xf>
    <xf numFmtId="173" fontId="15" fillId="0" borderId="0" xfId="57" applyNumberFormat="1" applyAlignment="1" applyProtection="1">
      <alignment horizontal="right" vertical="center"/>
      <protection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3tabella15" xfId="47"/>
    <cellStyle name="Comma [0]" xfId="48"/>
    <cellStyle name="Migliaia 2" xfId="49"/>
    <cellStyle name="Neutrale" xfId="50"/>
    <cellStyle name="Normale 2" xfId="51"/>
    <cellStyle name="Normale_ENTI LOCALI  2000" xfId="52"/>
    <cellStyle name="Normale_MINISTERI" xfId="53"/>
    <cellStyle name="Normale_modello si2 raln_MODIFICATO_ALESSIO" xfId="54"/>
    <cellStyle name="Normale_PRINFEL98" xfId="55"/>
    <cellStyle name="Normale_PRINFEL98 2 2" xfId="56"/>
    <cellStyle name="Normale_PRINFEL98_modello si2 raln_MODIFICATO_ALESSIO 2" xfId="57"/>
    <cellStyle name="Normale_Prospetto informativo 2001_modello si2 raln_MODIFICATO_ALESSIO 2" xfId="58"/>
    <cellStyle name="Nota" xfId="59"/>
    <cellStyle name="Output" xfId="60"/>
    <cellStyle name="Percent" xfId="61"/>
    <cellStyle name="Percentuale 2" xfId="62"/>
    <cellStyle name="Percentuale 2 2" xfId="63"/>
    <cellStyle name="Testo avviso" xfId="64"/>
    <cellStyle name="Testo descrittivo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Valuta (0)_3tabella15" xfId="75"/>
    <cellStyle name="Currency [0]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CONTO%20ANNUALE%20E%20RELAZIONE\Anno%202013\Conto%20Annuale\RALN_REGIONI_E_AUT_LOC_CCNL_NA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ndivisa\Kit\CA\RALN_REGIONI%20E%20AUT_LOC_%20(CCNL%20NAZ_)%20(Nuovo%20con%20SI_2%20modificat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)"/>
      <sheetName val="SI_1A(UNIONE_COMUNI)"/>
      <sheetName val="SI_1A(COMUNITA_MONTANE)"/>
      <sheetName val="SI_1A_CONV"/>
      <sheetName val="SI_2(1)"/>
      <sheetName val="SI_2(2)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a 1"/>
      <sheetName val="Incongruenza 2"/>
      <sheetName val="Incongruenza 3"/>
      <sheetName val="Incongruenza 4 e controlli t14"/>
      <sheetName val="Incongruenza 5"/>
      <sheetName val="Incongruenza 6"/>
      <sheetName val="Incongruenza 7"/>
      <sheetName val="Incongruenza 8"/>
    </sheetNames>
    <sheetDataSet>
      <sheetData sheetId="8">
        <row r="1">
          <cell r="A1" t="str">
            <v>COMPARTO REGIONI ED AUTONOMIE LOCALI - anno 2013</v>
          </cell>
        </row>
      </sheetData>
      <sheetData sheetId="24">
        <row r="42">
          <cell r="E42">
            <v>143719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)"/>
      <sheetName val="SI_1A(UNIONE_COMUNI)"/>
      <sheetName val="SI_1A(COMUNITA_MONTANE)"/>
      <sheetName val="SI_2(1)"/>
      <sheetName val="SI_2(2)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a 1"/>
      <sheetName val="Incongruenza 2"/>
      <sheetName val="Incongruenza 4 e controlli t14"/>
      <sheetName val="Incongruenza 5"/>
      <sheetName val="Incongruenza 6"/>
      <sheetName val="Incongruenza 7"/>
      <sheetName val="Incongruenza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L250"/>
  <sheetViews>
    <sheetView showGridLines="0" tabSelected="1" zoomScale="75" zoomScaleNormal="75" workbookViewId="0" topLeftCell="A150">
      <selection activeCell="G187" sqref="G187"/>
    </sheetView>
  </sheetViews>
  <sheetFormatPr defaultColWidth="0" defaultRowHeight="12.75" customHeight="1" zeroHeight="1"/>
  <cols>
    <col min="1" max="1" width="7.83203125" style="318" customWidth="1"/>
    <col min="2" max="7" width="28.83203125" style="23" customWidth="1"/>
    <col min="8" max="8" width="6.83203125" style="40" hidden="1" customWidth="1"/>
    <col min="9" max="9" width="9.5" style="6" hidden="1" customWidth="1"/>
    <col min="10" max="12" width="13" style="7" customWidth="1"/>
    <col min="13" max="16384" width="0" style="7" hidden="1" customWidth="1"/>
  </cols>
  <sheetData>
    <row r="1" spans="1:8" ht="45" customHeight="1">
      <c r="A1" s="1"/>
      <c r="B1" s="2"/>
      <c r="C1" s="2"/>
      <c r="D1" s="3" t="s">
        <v>0</v>
      </c>
      <c r="E1" s="2"/>
      <c r="F1" s="2"/>
      <c r="G1" s="4"/>
      <c r="H1" s="5" t="s">
        <v>1</v>
      </c>
    </row>
    <row r="2" spans="1:8" ht="23.25">
      <c r="A2" s="8"/>
      <c r="B2" s="9"/>
      <c r="C2" s="10" t="s">
        <v>2</v>
      </c>
      <c r="D2" s="9"/>
      <c r="E2" s="9"/>
      <c r="F2" s="9"/>
      <c r="G2" s="11"/>
      <c r="H2" s="5"/>
    </row>
    <row r="3" spans="1:8" ht="41.25" customHeight="1">
      <c r="A3" s="8"/>
      <c r="B3" s="12" t="s">
        <v>3</v>
      </c>
      <c r="C3" s="13"/>
      <c r="D3" s="9"/>
      <c r="E3" s="9"/>
      <c r="F3" s="9"/>
      <c r="G3" s="11"/>
      <c r="H3" s="5"/>
    </row>
    <row r="4" spans="1:9" s="21" customFormat="1" ht="45" customHeight="1">
      <c r="A4" s="14"/>
      <c r="B4" s="15" t="s">
        <v>4</v>
      </c>
      <c r="C4" s="16"/>
      <c r="D4" s="17"/>
      <c r="E4" s="17"/>
      <c r="F4" s="17"/>
      <c r="G4" s="18"/>
      <c r="H4" s="19"/>
      <c r="I4" s="20"/>
    </row>
    <row r="5" spans="1:8" ht="16.5" customHeight="1">
      <c r="A5" s="22"/>
      <c r="H5" s="5"/>
    </row>
    <row r="6" spans="1:8" ht="20.25">
      <c r="A6" s="7"/>
      <c r="B6" s="24" t="s">
        <v>5</v>
      </c>
      <c r="C6" s="7"/>
      <c r="D6" s="7"/>
      <c r="E6" s="7"/>
      <c r="F6" s="7"/>
      <c r="H6" s="5"/>
    </row>
    <row r="7" spans="1:9" s="28" customFormat="1" ht="20.25">
      <c r="A7" s="25"/>
      <c r="B7" s="26"/>
      <c r="C7" s="27" t="str">
        <f>'[1]t1'!A1</f>
        <v>COMPARTO REGIONI ED AUTONOMIE LOCALI - anno 2013</v>
      </c>
      <c r="E7" s="29"/>
      <c r="F7" s="30"/>
      <c r="G7" s="26"/>
      <c r="H7" s="31"/>
      <c r="I7" s="6"/>
    </row>
    <row r="8" spans="1:9" s="28" customFormat="1" ht="11.25" customHeight="1">
      <c r="A8" s="25"/>
      <c r="B8" s="26"/>
      <c r="C8" s="26"/>
      <c r="D8" s="32"/>
      <c r="F8" s="26"/>
      <c r="G8" s="26"/>
      <c r="H8" s="31"/>
      <c r="I8" s="6"/>
    </row>
    <row r="9" spans="1:9" s="28" customFormat="1" ht="33" customHeight="1">
      <c r="A9" s="33"/>
      <c r="B9" s="26"/>
      <c r="C9" s="34" t="s">
        <v>6</v>
      </c>
      <c r="D9" s="34"/>
      <c r="E9" s="35" t="s">
        <v>7</v>
      </c>
      <c r="F9" s="36"/>
      <c r="G9" s="26"/>
      <c r="H9" s="31"/>
      <c r="I9" s="6"/>
    </row>
    <row r="10" spans="1:9" s="28" customFormat="1" ht="30.75" customHeight="1">
      <c r="A10" s="33"/>
      <c r="B10" s="26"/>
      <c r="C10" s="26"/>
      <c r="D10" s="37"/>
      <c r="E10" s="29"/>
      <c r="F10" s="29"/>
      <c r="G10" s="26"/>
      <c r="H10" s="31"/>
      <c r="I10" s="6"/>
    </row>
    <row r="11" spans="1:7" ht="15">
      <c r="A11" s="33"/>
      <c r="B11" s="38" t="s">
        <v>8</v>
      </c>
      <c r="C11" s="39"/>
      <c r="D11" s="39"/>
      <c r="E11" s="39"/>
      <c r="F11" s="39"/>
      <c r="G11" s="39"/>
    </row>
    <row r="12" spans="1:7" ht="18" customHeight="1">
      <c r="A12" s="41"/>
      <c r="B12" s="42"/>
      <c r="C12" s="43"/>
      <c r="D12" s="43"/>
      <c r="E12" s="44" t="s">
        <v>9</v>
      </c>
      <c r="F12" s="45" t="s">
        <v>10</v>
      </c>
      <c r="G12" s="46" t="s">
        <v>11</v>
      </c>
    </row>
    <row r="13" spans="1:9" s="53" customFormat="1" ht="30" customHeight="1">
      <c r="A13" s="47"/>
      <c r="B13" s="48" t="s">
        <v>12</v>
      </c>
      <c r="C13" s="48"/>
      <c r="D13" s="49"/>
      <c r="E13" s="50">
        <v>5</v>
      </c>
      <c r="F13" s="50">
        <v>4</v>
      </c>
      <c r="G13" s="50">
        <v>2013</v>
      </c>
      <c r="H13" s="51"/>
      <c r="I13" s="52"/>
    </row>
    <row r="14" spans="1:9" s="53" customFormat="1" ht="9" customHeight="1">
      <c r="A14" s="47"/>
      <c r="B14" s="54"/>
      <c r="C14" s="54"/>
      <c r="D14" s="54"/>
      <c r="E14" s="54"/>
      <c r="F14" s="54"/>
      <c r="G14" s="55"/>
      <c r="H14" s="51"/>
      <c r="I14" s="52"/>
    </row>
    <row r="15" spans="1:9" s="53" customFormat="1" ht="30" customHeight="1">
      <c r="A15" s="47"/>
      <c r="B15" s="56" t="s">
        <v>13</v>
      </c>
      <c r="C15" s="56"/>
      <c r="D15" s="57"/>
      <c r="E15" s="58">
        <v>24</v>
      </c>
      <c r="F15" s="58">
        <v>5</v>
      </c>
      <c r="G15" s="58">
        <v>2013</v>
      </c>
      <c r="H15" s="51"/>
      <c r="I15" s="52"/>
    </row>
    <row r="16" spans="1:9" s="53" customFormat="1" ht="9" customHeight="1">
      <c r="A16" s="47"/>
      <c r="B16" s="59"/>
      <c r="C16" s="60"/>
      <c r="D16" s="60"/>
      <c r="E16" s="54"/>
      <c r="F16" s="54"/>
      <c r="G16" s="55"/>
      <c r="H16" s="51"/>
      <c r="I16" s="52"/>
    </row>
    <row r="17" spans="1:9" s="53" customFormat="1" ht="30" customHeight="1">
      <c r="A17" s="47"/>
      <c r="B17" s="56" t="s">
        <v>14</v>
      </c>
      <c r="C17" s="56"/>
      <c r="D17" s="57"/>
      <c r="E17" s="58">
        <v>14</v>
      </c>
      <c r="F17" s="58">
        <v>11</v>
      </c>
      <c r="G17" s="58">
        <v>2013</v>
      </c>
      <c r="H17" s="51"/>
      <c r="I17" s="52"/>
    </row>
    <row r="18" spans="1:9" s="53" customFormat="1" ht="9" customHeight="1">
      <c r="A18" s="47"/>
      <c r="B18" s="59"/>
      <c r="C18" s="60"/>
      <c r="D18" s="60"/>
      <c r="E18" s="61"/>
      <c r="F18" s="54"/>
      <c r="G18" s="55"/>
      <c r="H18" s="51"/>
      <c r="I18" s="52"/>
    </row>
    <row r="19" spans="1:7" ht="18" customHeight="1">
      <c r="A19" s="47"/>
      <c r="B19" s="62"/>
      <c r="C19" s="62"/>
      <c r="D19" s="59"/>
      <c r="E19" s="63"/>
      <c r="F19" s="64"/>
      <c r="G19" s="65" t="s">
        <v>15</v>
      </c>
    </row>
    <row r="20" spans="1:9" s="53" customFormat="1" ht="30" customHeight="1">
      <c r="A20" s="66">
        <v>1</v>
      </c>
      <c r="B20" s="56" t="s">
        <v>16</v>
      </c>
      <c r="C20" s="56"/>
      <c r="D20" s="56"/>
      <c r="E20" s="56"/>
      <c r="F20" s="57"/>
      <c r="G20" s="67">
        <v>2013</v>
      </c>
      <c r="H20" s="51"/>
      <c r="I20" s="52"/>
    </row>
    <row r="21" spans="1:9" s="53" customFormat="1" ht="9" customHeight="1">
      <c r="A21" s="66"/>
      <c r="B21" s="60"/>
      <c r="C21" s="60"/>
      <c r="D21" s="60"/>
      <c r="E21" s="60"/>
      <c r="F21" s="68"/>
      <c r="G21" s="69"/>
      <c r="H21" s="51"/>
      <c r="I21" s="52"/>
    </row>
    <row r="22" spans="1:9" s="53" customFormat="1" ht="30" customHeight="1">
      <c r="A22" s="66">
        <v>2</v>
      </c>
      <c r="B22" s="56" t="s">
        <v>17</v>
      </c>
      <c r="C22" s="56"/>
      <c r="D22" s="56"/>
      <c r="E22" s="56"/>
      <c r="F22" s="57"/>
      <c r="G22" s="67">
        <v>146481</v>
      </c>
      <c r="H22" s="51"/>
      <c r="I22" s="52"/>
    </row>
    <row r="23" spans="1:9" s="53" customFormat="1" ht="9" customHeight="1">
      <c r="A23" s="47"/>
      <c r="B23" s="60"/>
      <c r="C23" s="60"/>
      <c r="D23" s="60"/>
      <c r="E23" s="60"/>
      <c r="F23" s="68"/>
      <c r="G23" s="69"/>
      <c r="H23" s="51"/>
      <c r="I23" s="52"/>
    </row>
    <row r="24" spans="1:9" s="53" customFormat="1" ht="30" customHeight="1">
      <c r="A24" s="66">
        <v>3</v>
      </c>
      <c r="B24" s="70" t="s">
        <v>18</v>
      </c>
      <c r="C24" s="70"/>
      <c r="D24" s="70"/>
      <c r="E24" s="70"/>
      <c r="F24" s="71"/>
      <c r="G24" s="72">
        <f>'[1]t15(2)'!E42</f>
        <v>143719</v>
      </c>
      <c r="H24" s="51"/>
      <c r="I24" s="52"/>
    </row>
    <row r="25" spans="1:9" s="53" customFormat="1" ht="9" customHeight="1">
      <c r="A25" s="47"/>
      <c r="B25" s="73"/>
      <c r="C25" s="74"/>
      <c r="D25" s="74"/>
      <c r="E25" s="74"/>
      <c r="F25" s="75"/>
      <c r="G25" s="55"/>
      <c r="H25" s="51"/>
      <c r="I25" s="52"/>
    </row>
    <row r="26" spans="1:9" s="53" customFormat="1" ht="30" customHeight="1">
      <c r="A26" s="66">
        <v>4</v>
      </c>
      <c r="B26" s="70" t="s">
        <v>19</v>
      </c>
      <c r="C26" s="70"/>
      <c r="D26" s="70"/>
      <c r="E26" s="70"/>
      <c r="F26" s="71"/>
      <c r="G26" s="76"/>
      <c r="H26" s="51"/>
      <c r="I26" s="52"/>
    </row>
    <row r="27" spans="1:9" s="53" customFormat="1" ht="9" customHeight="1">
      <c r="A27" s="47"/>
      <c r="B27" s="59"/>
      <c r="C27" s="60"/>
      <c r="D27" s="60"/>
      <c r="E27" s="60"/>
      <c r="F27" s="77"/>
      <c r="G27" s="55"/>
      <c r="H27" s="51"/>
      <c r="I27" s="52"/>
    </row>
    <row r="28" spans="1:9" s="53" customFormat="1" ht="30" customHeight="1">
      <c r="A28" s="66">
        <v>5</v>
      </c>
      <c r="B28" s="56" t="s">
        <v>20</v>
      </c>
      <c r="C28" s="56"/>
      <c r="D28" s="56"/>
      <c r="E28" s="56"/>
      <c r="F28" s="78" t="s">
        <v>21</v>
      </c>
      <c r="G28" s="67">
        <v>350</v>
      </c>
      <c r="H28" s="51">
        <v>1</v>
      </c>
      <c r="I28" s="52"/>
    </row>
    <row r="29" spans="1:9" s="53" customFormat="1" ht="9" customHeight="1">
      <c r="A29" s="47"/>
      <c r="B29" s="60"/>
      <c r="C29" s="60"/>
      <c r="D29" s="60"/>
      <c r="E29" s="60"/>
      <c r="F29" s="77"/>
      <c r="G29" s="55"/>
      <c r="H29" s="51"/>
      <c r="I29" s="52"/>
    </row>
    <row r="30" spans="1:9" s="53" customFormat="1" ht="30" customHeight="1">
      <c r="A30" s="66">
        <v>6</v>
      </c>
      <c r="B30" s="70" t="s">
        <v>22</v>
      </c>
      <c r="C30" s="70"/>
      <c r="D30" s="70"/>
      <c r="E30" s="70"/>
      <c r="F30" s="78" t="s">
        <v>21</v>
      </c>
      <c r="G30" s="67"/>
      <c r="H30" s="51">
        <v>1</v>
      </c>
      <c r="I30" s="52"/>
    </row>
    <row r="31" spans="1:9" s="53" customFormat="1" ht="9" customHeight="1">
      <c r="A31" s="47"/>
      <c r="B31" s="79"/>
      <c r="C31" s="60"/>
      <c r="D31" s="60"/>
      <c r="E31" s="60"/>
      <c r="F31" s="77"/>
      <c r="G31" s="80"/>
      <c r="H31" s="51"/>
      <c r="I31" s="52"/>
    </row>
    <row r="32" spans="1:9" s="53" customFormat="1" ht="30" customHeight="1">
      <c r="A32" s="66">
        <v>7</v>
      </c>
      <c r="B32" s="70" t="s">
        <v>23</v>
      </c>
      <c r="C32" s="70"/>
      <c r="D32" s="70"/>
      <c r="E32" s="70"/>
      <c r="F32" s="81"/>
      <c r="G32" s="72">
        <f>IF(G22=0,0,(G22-IF(H28=1,G28,-G28))*(1-G26/100)+IF(H30=1,G30,-G30))</f>
        <v>146131</v>
      </c>
      <c r="H32" s="51"/>
      <c r="I32" s="52"/>
    </row>
    <row r="33" spans="1:9" s="53" customFormat="1" ht="9" customHeight="1">
      <c r="A33" s="47"/>
      <c r="B33" s="79"/>
      <c r="C33" s="60"/>
      <c r="D33" s="60"/>
      <c r="E33" s="60"/>
      <c r="F33" s="77"/>
      <c r="G33" s="82"/>
      <c r="H33" s="51"/>
      <c r="I33" s="52"/>
    </row>
    <row r="34" spans="1:9" s="53" customFormat="1" ht="30" customHeight="1">
      <c r="A34" s="83">
        <v>8</v>
      </c>
      <c r="B34" s="84" t="s">
        <v>24</v>
      </c>
      <c r="C34" s="85"/>
      <c r="D34" s="85"/>
      <c r="E34" s="85"/>
      <c r="F34" s="86"/>
      <c r="G34" s="87">
        <f>IF(OR(G22=0,G24=0),0,IF(ROUND(G24,0)/ROUND(G32,0)*100-100&gt;0.1,2,1))</f>
        <v>1</v>
      </c>
      <c r="H34" s="51"/>
      <c r="I34" s="52"/>
    </row>
    <row r="35" spans="1:9" s="53" customFormat="1" ht="21.75" customHeight="1">
      <c r="A35" s="88"/>
      <c r="B35" s="38" t="s">
        <v>25</v>
      </c>
      <c r="C35" s="60"/>
      <c r="D35" s="60"/>
      <c r="E35" s="60"/>
      <c r="F35" s="77"/>
      <c r="G35" s="89"/>
      <c r="H35" s="51"/>
      <c r="I35" s="52"/>
    </row>
    <row r="36" spans="1:9" s="53" customFormat="1" ht="51.75" customHeight="1">
      <c r="A36" s="90" t="str">
        <f>IF(OR(G22=0,G24=0),"La verifica non è possibile in base ai dati forniti.",IF((ROUND(G24,0)/ROUND(G32,0)*100-100)&gt;0.1,"Attenzione: il valore esposto alla domanda 3, pari a "&amp;TEXT(G24,"#.##0")&amp;" euro, risulta non coerente con il valore massimo teorico calcolato alla domanda 7 (euro "&amp;TEXT(G32,"#.##0")&amp;").","Il valore esposto alla domanda 3, pari a "&amp;TEXT(G24,"#.##0")&amp;" euro, risulta coerente con il valore massimo teorico calcolato alla domanda 7 (euro "&amp;TEXT(G32,"#.##0")&amp;")."))</f>
        <v>Il valore esposto alla domanda 3, pari a 143.719 euro, risulta coerente con il valore massimo teorico calcolato alla domanda 7 (euro 146.131).</v>
      </c>
      <c r="B36" s="91"/>
      <c r="C36" s="91"/>
      <c r="D36" s="91"/>
      <c r="E36" s="91"/>
      <c r="F36" s="91"/>
      <c r="G36" s="92"/>
      <c r="H36" s="51"/>
      <c r="I36" s="52"/>
    </row>
    <row r="37" spans="1:7" ht="18" customHeight="1">
      <c r="A37" s="93"/>
      <c r="B37" s="38" t="s">
        <v>26</v>
      </c>
      <c r="C37" s="39"/>
      <c r="D37" s="39"/>
      <c r="E37" s="39"/>
      <c r="F37" s="39"/>
      <c r="G37" s="39"/>
    </row>
    <row r="38" spans="1:7" ht="18" customHeight="1">
      <c r="A38" s="41"/>
      <c r="B38" s="94"/>
      <c r="C38" s="95"/>
      <c r="D38" s="95"/>
      <c r="E38" s="95"/>
      <c r="F38" s="95"/>
      <c r="G38" s="65" t="s">
        <v>15</v>
      </c>
    </row>
    <row r="39" spans="1:7" ht="30" customHeight="1">
      <c r="A39" s="66">
        <v>9</v>
      </c>
      <c r="B39" s="56" t="s">
        <v>27</v>
      </c>
      <c r="C39" s="56"/>
      <c r="D39" s="56"/>
      <c r="E39" s="56"/>
      <c r="F39" s="57"/>
      <c r="G39" s="67"/>
    </row>
    <row r="40" spans="1:7" ht="9" customHeight="1">
      <c r="A40" s="66"/>
      <c r="B40" s="96"/>
      <c r="C40" s="97"/>
      <c r="D40" s="97"/>
      <c r="E40" s="97"/>
      <c r="F40" s="97"/>
      <c r="G40" s="69"/>
    </row>
    <row r="41" spans="1:7" ht="30" customHeight="1">
      <c r="A41" s="66">
        <v>10</v>
      </c>
      <c r="B41" s="56" t="s">
        <v>28</v>
      </c>
      <c r="C41" s="56"/>
      <c r="D41" s="56"/>
      <c r="E41" s="56"/>
      <c r="F41" s="57"/>
      <c r="G41" s="67">
        <v>47750</v>
      </c>
    </row>
    <row r="42" spans="1:7" ht="9" customHeight="1">
      <c r="A42" s="66"/>
      <c r="B42" s="96"/>
      <c r="C42" s="97"/>
      <c r="D42" s="97"/>
      <c r="E42" s="97"/>
      <c r="F42" s="97"/>
      <c r="G42" s="98"/>
    </row>
    <row r="43" spans="1:7" ht="20.25" customHeight="1">
      <c r="A43" s="66">
        <v>11</v>
      </c>
      <c r="B43" s="62" t="s">
        <v>29</v>
      </c>
      <c r="C43" s="97"/>
      <c r="D43" s="97"/>
      <c r="E43" s="97"/>
      <c r="F43" s="97"/>
      <c r="G43" s="99"/>
    </row>
    <row r="44" spans="1:7" ht="9" customHeight="1">
      <c r="A44" s="66"/>
      <c r="B44" s="96"/>
      <c r="C44" s="97"/>
      <c r="D44" s="97"/>
      <c r="E44" s="97"/>
      <c r="F44" s="97"/>
      <c r="G44" s="98"/>
    </row>
    <row r="45" spans="1:7" ht="20.25" customHeight="1">
      <c r="A45" s="66">
        <v>12</v>
      </c>
      <c r="B45" s="62" t="s">
        <v>29</v>
      </c>
      <c r="C45" s="97"/>
      <c r="D45" s="97"/>
      <c r="E45" s="97"/>
      <c r="F45" s="97"/>
      <c r="G45" s="99"/>
    </row>
    <row r="46" spans="1:7" ht="9" customHeight="1">
      <c r="A46" s="66"/>
      <c r="B46" s="96"/>
      <c r="C46" s="97"/>
      <c r="D46" s="97"/>
      <c r="E46" s="97"/>
      <c r="F46" s="97"/>
      <c r="G46" s="100"/>
    </row>
    <row r="47" spans="1:7" ht="18" customHeight="1">
      <c r="A47" s="66"/>
      <c r="B47" s="101"/>
      <c r="C47" s="101"/>
      <c r="D47" s="102"/>
      <c r="E47" s="102"/>
      <c r="F47" s="103" t="s">
        <v>30</v>
      </c>
      <c r="G47" s="104" t="s">
        <v>31</v>
      </c>
    </row>
    <row r="48" spans="1:9" s="53" customFormat="1" ht="30" customHeight="1">
      <c r="A48" s="66">
        <v>13</v>
      </c>
      <c r="B48" s="56" t="s">
        <v>32</v>
      </c>
      <c r="C48" s="56"/>
      <c r="D48" s="56"/>
      <c r="E48" s="57"/>
      <c r="F48" s="105"/>
      <c r="G48" s="105"/>
      <c r="H48" s="40">
        <v>0</v>
      </c>
      <c r="I48" s="6">
        <f>IF(H48=1,"VERO",IF(H48=2,"FALSO",""))</f>
      </c>
    </row>
    <row r="49" spans="1:9" s="53" customFormat="1" ht="9" customHeight="1">
      <c r="A49" s="47"/>
      <c r="B49" s="60"/>
      <c r="C49" s="60"/>
      <c r="D49" s="60"/>
      <c r="E49" s="106"/>
      <c r="F49" s="106"/>
      <c r="G49" s="107"/>
      <c r="H49" s="40"/>
      <c r="I49" s="6"/>
    </row>
    <row r="50" spans="1:9" s="53" customFormat="1" ht="20.25" customHeight="1">
      <c r="A50" s="66">
        <v>14</v>
      </c>
      <c r="B50" s="108" t="s">
        <v>33</v>
      </c>
      <c r="C50" s="108"/>
      <c r="D50" s="108"/>
      <c r="E50" s="109"/>
      <c r="F50" s="105"/>
      <c r="G50" s="105"/>
      <c r="H50" s="40">
        <v>0</v>
      </c>
      <c r="I50" s="6">
        <f>IF(H50=1,"VERO",IF(H50=2,"FALSO",""))</f>
      </c>
    </row>
    <row r="51" spans="1:9" s="53" customFormat="1" ht="9" customHeight="1">
      <c r="A51" s="47"/>
      <c r="B51" s="60"/>
      <c r="C51" s="60"/>
      <c r="D51" s="60"/>
      <c r="E51" s="77"/>
      <c r="F51" s="110"/>
      <c r="G51" s="111"/>
      <c r="H51" s="40"/>
      <c r="I51" s="6"/>
    </row>
    <row r="52" spans="1:9" s="53" customFormat="1" ht="20.25" customHeight="1">
      <c r="A52" s="66">
        <v>15</v>
      </c>
      <c r="B52" s="108" t="s">
        <v>34</v>
      </c>
      <c r="C52" s="108"/>
      <c r="D52" s="108"/>
      <c r="E52" s="109"/>
      <c r="F52" s="105"/>
      <c r="G52" s="105"/>
      <c r="H52" s="40">
        <v>0</v>
      </c>
      <c r="I52" s="6">
        <f>IF(H52=1,"VERO",IF(H52=2,"FALSO",""))</f>
      </c>
    </row>
    <row r="53" spans="1:9" s="53" customFormat="1" ht="9" customHeight="1">
      <c r="A53" s="47"/>
      <c r="B53" s="60"/>
      <c r="C53" s="60"/>
      <c r="D53" s="60"/>
      <c r="E53" s="77"/>
      <c r="F53" s="110"/>
      <c r="G53" s="111"/>
      <c r="H53" s="40"/>
      <c r="I53" s="6"/>
    </row>
    <row r="54" spans="1:9" s="53" customFormat="1" ht="20.25" customHeight="1">
      <c r="A54" s="66">
        <v>16</v>
      </c>
      <c r="B54" s="108" t="s">
        <v>35</v>
      </c>
      <c r="C54" s="108"/>
      <c r="D54" s="108"/>
      <c r="E54" s="109"/>
      <c r="F54" s="105"/>
      <c r="G54" s="105"/>
      <c r="H54" s="40">
        <v>0</v>
      </c>
      <c r="I54" s="6">
        <f>IF(H54=1,"VERO",IF(H54=2,"FALSO",""))</f>
      </c>
    </row>
    <row r="55" spans="1:9" s="53" customFormat="1" ht="9" customHeight="1">
      <c r="A55" s="47"/>
      <c r="B55" s="59"/>
      <c r="C55" s="77"/>
      <c r="D55" s="77"/>
      <c r="E55" s="77"/>
      <c r="F55" s="68"/>
      <c r="G55" s="69"/>
      <c r="H55" s="51"/>
      <c r="I55" s="52"/>
    </row>
    <row r="56" spans="1:7" ht="20.25" customHeight="1">
      <c r="A56" s="66">
        <v>17</v>
      </c>
      <c r="B56" s="112" t="s">
        <v>36</v>
      </c>
      <c r="C56" s="112"/>
      <c r="D56" s="112"/>
      <c r="E56" s="113"/>
      <c r="F56" s="103" t="s">
        <v>37</v>
      </c>
      <c r="G56" s="104" t="s">
        <v>38</v>
      </c>
    </row>
    <row r="57" spans="1:7" ht="30" customHeight="1">
      <c r="A57" s="66"/>
      <c r="B57" s="102"/>
      <c r="C57" s="102"/>
      <c r="D57" s="102"/>
      <c r="E57" s="114"/>
      <c r="F57" s="58">
        <v>1</v>
      </c>
      <c r="G57" s="58">
        <v>11000</v>
      </c>
    </row>
    <row r="58" spans="1:7" ht="9" customHeight="1">
      <c r="A58" s="66"/>
      <c r="B58" s="115"/>
      <c r="C58" s="101"/>
      <c r="D58" s="102"/>
      <c r="E58" s="102"/>
      <c r="F58" s="97"/>
      <c r="G58" s="98"/>
    </row>
    <row r="59" spans="1:7" ht="30" customHeight="1">
      <c r="A59" s="66"/>
      <c r="B59" s="116"/>
      <c r="C59" s="116"/>
      <c r="D59" s="116"/>
      <c r="E59" s="102"/>
      <c r="F59" s="58">
        <v>1</v>
      </c>
      <c r="G59" s="58">
        <v>9750</v>
      </c>
    </row>
    <row r="60" spans="1:7" ht="9" customHeight="1">
      <c r="A60" s="66"/>
      <c r="B60" s="115"/>
      <c r="C60" s="101"/>
      <c r="D60" s="102"/>
      <c r="E60" s="117"/>
      <c r="F60" s="97"/>
      <c r="G60" s="118"/>
    </row>
    <row r="61" spans="1:7" ht="30" customHeight="1">
      <c r="A61" s="66"/>
      <c r="B61" s="115"/>
      <c r="C61" s="101"/>
      <c r="D61" s="102"/>
      <c r="E61" s="117"/>
      <c r="F61" s="58">
        <v>3</v>
      </c>
      <c r="G61" s="58">
        <v>9000</v>
      </c>
    </row>
    <row r="62" spans="1:7" ht="9" customHeight="1">
      <c r="A62" s="66"/>
      <c r="B62" s="115"/>
      <c r="C62" s="101"/>
      <c r="D62" s="102"/>
      <c r="E62" s="102"/>
      <c r="F62" s="97"/>
      <c r="G62" s="98"/>
    </row>
    <row r="63" spans="1:7" ht="30" customHeight="1">
      <c r="A63" s="83"/>
      <c r="B63" s="119"/>
      <c r="C63" s="120"/>
      <c r="D63" s="121"/>
      <c r="E63" s="121"/>
      <c r="F63" s="58"/>
      <c r="G63" s="58"/>
    </row>
    <row r="64" spans="1:7" ht="18" customHeight="1" hidden="1">
      <c r="A64" s="33"/>
      <c r="B64" s="117"/>
      <c r="C64" s="101"/>
      <c r="D64" s="102"/>
      <c r="E64" s="102"/>
      <c r="F64" s="64"/>
      <c r="G64" s="64"/>
    </row>
    <row r="65" spans="1:9" s="53" customFormat="1" ht="18" customHeight="1" hidden="1">
      <c r="A65" s="93"/>
      <c r="B65" s="122" t="s">
        <v>39</v>
      </c>
      <c r="C65" s="123"/>
      <c r="D65" s="23"/>
      <c r="E65" s="23"/>
      <c r="F65" s="39"/>
      <c r="G65" s="39"/>
      <c r="H65" s="51"/>
      <c r="I65" s="52"/>
    </row>
    <row r="66" spans="1:9" s="53" customFormat="1" ht="18" customHeight="1" hidden="1">
      <c r="A66" s="41"/>
      <c r="B66" s="124"/>
      <c r="C66" s="124"/>
      <c r="D66" s="43"/>
      <c r="E66" s="43"/>
      <c r="F66" s="103" t="s">
        <v>30</v>
      </c>
      <c r="G66" s="104" t="s">
        <v>31</v>
      </c>
      <c r="H66" s="51"/>
      <c r="I66" s="52"/>
    </row>
    <row r="67" spans="1:9" s="128" customFormat="1" ht="19.5" customHeight="1" hidden="1">
      <c r="A67" s="47">
        <v>18</v>
      </c>
      <c r="B67" s="60" t="s">
        <v>40</v>
      </c>
      <c r="C67" s="60"/>
      <c r="D67" s="60"/>
      <c r="E67" s="125"/>
      <c r="F67" s="126"/>
      <c r="G67" s="126"/>
      <c r="H67" s="127">
        <v>0</v>
      </c>
      <c r="I67" s="6">
        <f>IF(H67=1,"VERO",IF(H67=2,"FALSO",""))</f>
      </c>
    </row>
    <row r="68" spans="1:9" s="128" customFormat="1" ht="18" customHeight="1" hidden="1">
      <c r="A68" s="47"/>
      <c r="B68" s="59" t="s">
        <v>41</v>
      </c>
      <c r="C68" s="62"/>
      <c r="D68" s="62"/>
      <c r="E68" s="77"/>
      <c r="F68" s="68"/>
      <c r="G68" s="69"/>
      <c r="H68" s="127"/>
      <c r="I68" s="129"/>
    </row>
    <row r="69" spans="1:9" s="128" customFormat="1" ht="19.5" customHeight="1" hidden="1">
      <c r="A69" s="47">
        <v>19</v>
      </c>
      <c r="B69" s="59" t="s">
        <v>29</v>
      </c>
      <c r="C69" s="130"/>
      <c r="D69" s="130"/>
      <c r="E69" s="62"/>
      <c r="F69" s="131"/>
      <c r="G69" s="131"/>
      <c r="H69" s="127"/>
      <c r="I69" s="6">
        <f>IF(H69=1,"VERO",IF(H69=2,"FALSO",""))</f>
      </c>
    </row>
    <row r="70" spans="1:9" s="132" customFormat="1" ht="18" customHeight="1" hidden="1">
      <c r="A70" s="66"/>
      <c r="E70" s="62"/>
      <c r="F70" s="64"/>
      <c r="G70" s="133"/>
      <c r="H70" s="134"/>
      <c r="I70" s="135"/>
    </row>
    <row r="71" spans="1:9" s="132" customFormat="1" ht="19.5" customHeight="1" hidden="1">
      <c r="A71" s="66">
        <v>20</v>
      </c>
      <c r="B71" s="59" t="s">
        <v>29</v>
      </c>
      <c r="C71" s="62"/>
      <c r="D71" s="62"/>
      <c r="E71" s="62"/>
      <c r="F71" s="131"/>
      <c r="G71" s="131"/>
      <c r="H71" s="134"/>
      <c r="I71" s="6">
        <f>IF(H71=1,"VERO",IF(H71=2,"FALSO",""))</f>
      </c>
    </row>
    <row r="72" spans="1:9" s="132" customFormat="1" ht="18" customHeight="1" hidden="1">
      <c r="A72" s="66"/>
      <c r="B72" s="59"/>
      <c r="C72" s="62"/>
      <c r="D72" s="62"/>
      <c r="E72" s="62"/>
      <c r="F72" s="64"/>
      <c r="G72" s="133"/>
      <c r="H72" s="134"/>
      <c r="I72" s="135"/>
    </row>
    <row r="73" spans="1:9" s="132" customFormat="1" ht="19.5" customHeight="1" hidden="1">
      <c r="A73" s="66">
        <v>21</v>
      </c>
      <c r="B73" s="59" t="s">
        <v>29</v>
      </c>
      <c r="C73" s="62"/>
      <c r="D73" s="62"/>
      <c r="E73" s="62"/>
      <c r="F73" s="131"/>
      <c r="G73" s="131"/>
      <c r="H73" s="134"/>
      <c r="I73" s="6">
        <f>IF(H73=1,"VERO",IF(H73=2,"FALSO",""))</f>
      </c>
    </row>
    <row r="74" spans="1:9" s="132" customFormat="1" ht="18" customHeight="1" hidden="1">
      <c r="A74" s="66"/>
      <c r="B74" s="59"/>
      <c r="C74" s="62"/>
      <c r="D74" s="62"/>
      <c r="E74" s="62"/>
      <c r="F74" s="64"/>
      <c r="G74" s="133"/>
      <c r="H74" s="134"/>
      <c r="I74" s="135"/>
    </row>
    <row r="75" spans="1:9" s="132" customFormat="1" ht="18" customHeight="1" hidden="1">
      <c r="A75" s="47"/>
      <c r="B75" s="62"/>
      <c r="C75" s="62"/>
      <c r="D75" s="59"/>
      <c r="E75" s="60"/>
      <c r="F75" s="64"/>
      <c r="G75" s="65" t="s">
        <v>15</v>
      </c>
      <c r="H75" s="134"/>
      <c r="I75" s="135"/>
    </row>
    <row r="76" spans="1:9" s="132" customFormat="1" ht="18" customHeight="1" hidden="1">
      <c r="A76" s="47">
        <v>22</v>
      </c>
      <c r="B76" s="60" t="s">
        <v>42</v>
      </c>
      <c r="C76" s="60"/>
      <c r="D76" s="60"/>
      <c r="E76" s="60"/>
      <c r="F76" s="136"/>
      <c r="G76" s="137"/>
      <c r="H76" s="134"/>
      <c r="I76" s="135"/>
    </row>
    <row r="77" spans="1:9" s="132" customFormat="1" ht="18" customHeight="1" hidden="1">
      <c r="A77" s="47"/>
      <c r="B77" s="60"/>
      <c r="C77" s="60"/>
      <c r="D77" s="60"/>
      <c r="E77" s="60"/>
      <c r="F77" s="138"/>
      <c r="G77" s="69"/>
      <c r="H77" s="134"/>
      <c r="I77" s="135"/>
    </row>
    <row r="78" spans="1:9" s="132" customFormat="1" ht="18" customHeight="1" hidden="1">
      <c r="A78" s="47">
        <v>23</v>
      </c>
      <c r="B78" s="60" t="s">
        <v>43</v>
      </c>
      <c r="C78" s="60"/>
      <c r="D78" s="60"/>
      <c r="E78" s="60"/>
      <c r="F78" s="136"/>
      <c r="G78" s="137"/>
      <c r="H78" s="134"/>
      <c r="I78" s="6"/>
    </row>
    <row r="79" spans="1:9" s="117" customFormat="1" ht="18" customHeight="1" hidden="1">
      <c r="A79" s="47"/>
      <c r="B79" s="60"/>
      <c r="C79" s="60"/>
      <c r="D79" s="60"/>
      <c r="E79" s="60"/>
      <c r="F79" s="138"/>
      <c r="G79" s="55"/>
      <c r="H79" s="139"/>
      <c r="I79" s="140"/>
    </row>
    <row r="80" spans="1:9" s="117" customFormat="1" ht="18" customHeight="1" hidden="1">
      <c r="A80" s="47">
        <v>24</v>
      </c>
      <c r="B80" s="60" t="s">
        <v>44</v>
      </c>
      <c r="C80" s="60"/>
      <c r="D80" s="60"/>
      <c r="E80" s="60"/>
      <c r="F80" s="136"/>
      <c r="G80" s="137"/>
      <c r="H80" s="139"/>
      <c r="I80" s="6"/>
    </row>
    <row r="81" spans="1:9" s="117" customFormat="1" ht="18" customHeight="1" hidden="1">
      <c r="A81" s="47"/>
      <c r="B81" s="60"/>
      <c r="C81" s="60"/>
      <c r="D81" s="60"/>
      <c r="E81" s="60"/>
      <c r="F81" s="68"/>
      <c r="G81" s="69"/>
      <c r="H81" s="139"/>
      <c r="I81" s="140"/>
    </row>
    <row r="82" spans="1:9" s="117" customFormat="1" ht="18" customHeight="1" hidden="1">
      <c r="A82" s="47">
        <v>25</v>
      </c>
      <c r="B82" s="60" t="s">
        <v>45</v>
      </c>
      <c r="C82" s="60"/>
      <c r="D82" s="60"/>
      <c r="E82" s="60"/>
      <c r="F82" s="136"/>
      <c r="G82" s="137"/>
      <c r="H82" s="139"/>
      <c r="I82" s="141"/>
    </row>
    <row r="83" spans="1:9" s="117" customFormat="1" ht="18" customHeight="1" hidden="1">
      <c r="A83" s="47"/>
      <c r="B83" s="60"/>
      <c r="C83" s="60"/>
      <c r="D83" s="60"/>
      <c r="E83" s="60"/>
      <c r="F83" s="77"/>
      <c r="G83" s="80"/>
      <c r="H83" s="139"/>
      <c r="I83" s="141"/>
    </row>
    <row r="84" spans="1:9" s="117" customFormat="1" ht="18" customHeight="1" hidden="1">
      <c r="A84" s="47">
        <v>26</v>
      </c>
      <c r="B84" s="60" t="s">
        <v>29</v>
      </c>
      <c r="C84" s="60"/>
      <c r="D84" s="60"/>
      <c r="E84" s="60"/>
      <c r="F84" s="77"/>
      <c r="G84" s="142"/>
      <c r="H84" s="139"/>
      <c r="I84" s="141"/>
    </row>
    <row r="85" spans="1:9" s="117" customFormat="1" ht="18" customHeight="1" hidden="1">
      <c r="A85" s="47"/>
      <c r="B85" s="60"/>
      <c r="C85" s="60"/>
      <c r="D85" s="60"/>
      <c r="E85" s="60"/>
      <c r="F85" s="77"/>
      <c r="G85" s="143"/>
      <c r="H85" s="139"/>
      <c r="I85" s="141"/>
    </row>
    <row r="86" spans="1:9" s="117" customFormat="1" ht="18" customHeight="1" hidden="1">
      <c r="A86" s="47">
        <v>27</v>
      </c>
      <c r="B86" s="60" t="s">
        <v>29</v>
      </c>
      <c r="C86" s="60"/>
      <c r="D86" s="60"/>
      <c r="E86" s="60"/>
      <c r="F86" s="77"/>
      <c r="G86" s="142"/>
      <c r="H86" s="139"/>
      <c r="I86" s="141"/>
    </row>
    <row r="87" spans="1:9" s="117" customFormat="1" ht="18" customHeight="1" hidden="1">
      <c r="A87" s="144"/>
      <c r="B87" s="145"/>
      <c r="C87" s="145"/>
      <c r="D87" s="145"/>
      <c r="E87" s="145"/>
      <c r="F87" s="146"/>
      <c r="G87" s="147"/>
      <c r="H87" s="148"/>
      <c r="I87" s="140"/>
    </row>
    <row r="88" spans="1:9" s="117" customFormat="1" ht="18" customHeight="1">
      <c r="A88" s="149"/>
      <c r="B88" s="150"/>
      <c r="C88" s="150"/>
      <c r="D88" s="150"/>
      <c r="E88" s="150"/>
      <c r="F88" s="151"/>
      <c r="G88" s="152"/>
      <c r="H88" s="153"/>
      <c r="I88" s="140"/>
    </row>
    <row r="89" spans="1:7" ht="18" customHeight="1">
      <c r="A89" s="154"/>
      <c r="B89" s="155" t="s">
        <v>46</v>
      </c>
      <c r="C89" s="120"/>
      <c r="D89" s="121"/>
      <c r="E89" s="121"/>
      <c r="F89" s="156"/>
      <c r="G89" s="156"/>
    </row>
    <row r="90" spans="1:9" s="159" customFormat="1" ht="18" customHeight="1">
      <c r="A90" s="41"/>
      <c r="B90" s="124"/>
      <c r="C90" s="124"/>
      <c r="D90" s="43"/>
      <c r="E90" s="43"/>
      <c r="F90" s="103" t="s">
        <v>30</v>
      </c>
      <c r="G90" s="104" t="s">
        <v>31</v>
      </c>
      <c r="H90" s="157"/>
      <c r="I90" s="158"/>
    </row>
    <row r="91" spans="1:9" s="159" customFormat="1" ht="30" customHeight="1">
      <c r="A91" s="66">
        <v>51</v>
      </c>
      <c r="B91" s="56" t="s">
        <v>47</v>
      </c>
      <c r="C91" s="56"/>
      <c r="D91" s="56"/>
      <c r="E91" s="57"/>
      <c r="F91" s="126"/>
      <c r="G91" s="126"/>
      <c r="H91" s="157">
        <v>0</v>
      </c>
      <c r="I91" s="6">
        <f>IF(H91=1,"VERO",IF(H91=2,"FALSO",""))</f>
      </c>
    </row>
    <row r="92" spans="1:9" s="159" customFormat="1" ht="9" customHeight="1">
      <c r="A92" s="47"/>
      <c r="B92" s="160"/>
      <c r="C92" s="161"/>
      <c r="D92" s="106"/>
      <c r="E92" s="106"/>
      <c r="F92" s="106"/>
      <c r="G92" s="107"/>
      <c r="H92" s="157"/>
      <c r="I92" s="158"/>
    </row>
    <row r="93" spans="1:9" s="159" customFormat="1" ht="30" customHeight="1">
      <c r="A93" s="66">
        <v>52</v>
      </c>
      <c r="B93" s="162" t="s">
        <v>48</v>
      </c>
      <c r="C93" s="162"/>
      <c r="D93" s="162"/>
      <c r="E93" s="163"/>
      <c r="F93" s="164"/>
      <c r="G93" s="164"/>
      <c r="H93" s="157">
        <v>0</v>
      </c>
      <c r="I93" s="6">
        <f>IF(H93=1,"VERO",IF(H93=2,"FALSO",""))</f>
      </c>
    </row>
    <row r="94" spans="1:9" s="159" customFormat="1" ht="9" customHeight="1">
      <c r="A94" s="47"/>
      <c r="B94" s="160"/>
      <c r="C94" s="161"/>
      <c r="D94" s="106"/>
      <c r="E94" s="106"/>
      <c r="F94" s="106"/>
      <c r="G94" s="107"/>
      <c r="H94" s="157"/>
      <c r="I94" s="158"/>
    </row>
    <row r="95" spans="1:9" s="159" customFormat="1" ht="30" customHeight="1">
      <c r="A95" s="66">
        <v>53</v>
      </c>
      <c r="B95" s="165" t="s">
        <v>29</v>
      </c>
      <c r="C95" s="161"/>
      <c r="D95" s="106"/>
      <c r="E95" s="106"/>
      <c r="F95" s="166"/>
      <c r="G95" s="166"/>
      <c r="H95" s="157"/>
      <c r="I95" s="6"/>
    </row>
    <row r="96" spans="1:9" s="159" customFormat="1" ht="9" customHeight="1">
      <c r="A96" s="47"/>
      <c r="B96" s="160"/>
      <c r="C96" s="161"/>
      <c r="D96" s="106"/>
      <c r="E96" s="106"/>
      <c r="F96" s="106"/>
      <c r="G96" s="107"/>
      <c r="H96" s="157"/>
      <c r="I96" s="158"/>
    </row>
    <row r="97" spans="1:9" s="159" customFormat="1" ht="18" customHeight="1">
      <c r="A97" s="66">
        <v>54</v>
      </c>
      <c r="B97" s="165" t="s">
        <v>29</v>
      </c>
      <c r="C97" s="167"/>
      <c r="D97" s="168"/>
      <c r="E97" s="168"/>
      <c r="F97" s="168"/>
      <c r="G97" s="65" t="s">
        <v>15</v>
      </c>
      <c r="H97" s="157"/>
      <c r="I97" s="158"/>
    </row>
    <row r="98" spans="1:9" s="159" customFormat="1" ht="18" customHeight="1">
      <c r="A98" s="169"/>
      <c r="B98" s="168"/>
      <c r="C98" s="170"/>
      <c r="D98" s="168"/>
      <c r="E98" s="168">
        <v>55</v>
      </c>
      <c r="F98" s="165" t="s">
        <v>29</v>
      </c>
      <c r="G98" s="99"/>
      <c r="H98" s="157"/>
      <c r="I98" s="158"/>
    </row>
    <row r="99" spans="1:9" s="159" customFormat="1" ht="18" customHeight="1">
      <c r="A99" s="169"/>
      <c r="B99" s="168"/>
      <c r="C99" s="61"/>
      <c r="D99" s="168"/>
      <c r="E99" s="168">
        <v>56</v>
      </c>
      <c r="F99" s="165" t="s">
        <v>29</v>
      </c>
      <c r="G99" s="99"/>
      <c r="H99" s="157"/>
      <c r="I99" s="158"/>
    </row>
    <row r="100" spans="1:9" s="159" customFormat="1" ht="18" customHeight="1">
      <c r="A100" s="169"/>
      <c r="B100" s="168"/>
      <c r="C100" s="61"/>
      <c r="D100" s="168"/>
      <c r="E100" s="168">
        <v>57</v>
      </c>
      <c r="F100" s="165" t="s">
        <v>29</v>
      </c>
      <c r="G100" s="99"/>
      <c r="H100" s="157"/>
      <c r="I100" s="158"/>
    </row>
    <row r="101" spans="1:9" s="173" customFormat="1" ht="18" customHeight="1">
      <c r="A101" s="169"/>
      <c r="B101" s="168"/>
      <c r="C101" s="61"/>
      <c r="D101" s="168"/>
      <c r="E101" s="168">
        <v>58</v>
      </c>
      <c r="F101" s="165" t="s">
        <v>29</v>
      </c>
      <c r="G101" s="99"/>
      <c r="H101" s="171"/>
      <c r="I101" s="172"/>
    </row>
    <row r="102" spans="1:9" s="159" customFormat="1" ht="18" customHeight="1">
      <c r="A102" s="169"/>
      <c r="B102" s="168"/>
      <c r="C102" s="170"/>
      <c r="D102" s="168"/>
      <c r="E102" s="168">
        <v>59</v>
      </c>
      <c r="F102" s="165" t="s">
        <v>29</v>
      </c>
      <c r="G102" s="99"/>
      <c r="H102" s="174"/>
      <c r="I102" s="158"/>
    </row>
    <row r="103" spans="1:9" s="159" customFormat="1" ht="18" customHeight="1">
      <c r="A103" s="169"/>
      <c r="B103" s="168"/>
      <c r="C103" s="175"/>
      <c r="D103" s="168"/>
      <c r="E103" s="168">
        <v>60</v>
      </c>
      <c r="F103" s="165" t="s">
        <v>29</v>
      </c>
      <c r="G103" s="99"/>
      <c r="H103" s="157"/>
      <c r="I103" s="158"/>
    </row>
    <row r="104" spans="1:12" s="159" customFormat="1" ht="18" customHeight="1" hidden="1">
      <c r="A104" s="169"/>
      <c r="B104" s="176"/>
      <c r="C104" s="177"/>
      <c r="D104" s="177"/>
      <c r="E104" s="177"/>
      <c r="F104" s="178"/>
      <c r="G104" s="179"/>
      <c r="H104" s="180"/>
      <c r="I104" s="181"/>
      <c r="J104" s="182"/>
      <c r="K104" s="182"/>
      <c r="L104" s="183"/>
    </row>
    <row r="105" spans="1:12" s="159" customFormat="1" ht="9" customHeight="1">
      <c r="A105" s="184"/>
      <c r="B105" s="168"/>
      <c r="C105" s="168"/>
      <c r="D105" s="168"/>
      <c r="E105" s="168"/>
      <c r="F105" s="168"/>
      <c r="G105" s="185"/>
      <c r="H105" s="186"/>
      <c r="I105" s="181"/>
      <c r="J105" s="182"/>
      <c r="K105" s="182"/>
      <c r="L105" s="183"/>
    </row>
    <row r="106" spans="1:9" s="159" customFormat="1" ht="30" customHeight="1">
      <c r="A106" s="187">
        <v>61</v>
      </c>
      <c r="B106" s="188" t="s">
        <v>49</v>
      </c>
      <c r="C106" s="188"/>
      <c r="D106" s="188"/>
      <c r="E106" s="188"/>
      <c r="F106" s="189"/>
      <c r="G106" s="190"/>
      <c r="H106" s="191"/>
      <c r="I106" s="158"/>
    </row>
    <row r="107" spans="1:9" s="159" customFormat="1" ht="18" customHeight="1">
      <c r="A107" s="187"/>
      <c r="B107" s="192"/>
      <c r="C107" s="192"/>
      <c r="D107" s="192"/>
      <c r="E107" s="192"/>
      <c r="F107" s="192"/>
      <c r="G107" s="193"/>
      <c r="H107" s="191"/>
      <c r="I107" s="158"/>
    </row>
    <row r="108" spans="1:9" s="159" customFormat="1" ht="18" customHeight="1">
      <c r="A108" s="194">
        <v>62</v>
      </c>
      <c r="B108" s="195" t="s">
        <v>50</v>
      </c>
      <c r="C108" s="167"/>
      <c r="D108" s="167"/>
      <c r="E108" s="168">
        <v>63</v>
      </c>
      <c r="F108" s="175" t="s">
        <v>51</v>
      </c>
      <c r="G108" s="193"/>
      <c r="H108" s="196"/>
      <c r="I108" s="158"/>
    </row>
    <row r="109" spans="1:9" s="159" customFormat="1" ht="18" customHeight="1">
      <c r="A109" s="169"/>
      <c r="B109" s="168" t="s">
        <v>52</v>
      </c>
      <c r="C109" s="170"/>
      <c r="D109" s="197"/>
      <c r="E109" s="168">
        <v>64</v>
      </c>
      <c r="F109" s="170" t="s">
        <v>53</v>
      </c>
      <c r="G109" s="190"/>
      <c r="H109" s="196"/>
      <c r="I109" s="158"/>
    </row>
    <row r="110" spans="1:9" s="159" customFormat="1" ht="18" customHeight="1">
      <c r="A110" s="169"/>
      <c r="B110" s="168" t="s">
        <v>54</v>
      </c>
      <c r="C110" s="61"/>
      <c r="D110" s="168"/>
      <c r="E110" s="168">
        <v>65</v>
      </c>
      <c r="F110" s="63" t="s">
        <v>55</v>
      </c>
      <c r="G110" s="76"/>
      <c r="H110" s="196"/>
      <c r="I110" s="158"/>
    </row>
    <row r="111" spans="1:9" s="159" customFormat="1" ht="9" customHeight="1">
      <c r="A111" s="169"/>
      <c r="B111" s="170"/>
      <c r="C111" s="170"/>
      <c r="D111" s="170"/>
      <c r="E111" s="198"/>
      <c r="F111" s="199"/>
      <c r="G111" s="193"/>
      <c r="H111" s="157"/>
      <c r="I111" s="158"/>
    </row>
    <row r="112" spans="1:9" s="159" customFormat="1" ht="18" customHeight="1">
      <c r="A112" s="184"/>
      <c r="B112" s="200"/>
      <c r="C112" s="175"/>
      <c r="D112" s="168"/>
      <c r="E112" s="168">
        <v>66</v>
      </c>
      <c r="F112" s="175" t="s">
        <v>56</v>
      </c>
      <c r="G112" s="193"/>
      <c r="H112" s="157"/>
      <c r="I112" s="158"/>
    </row>
    <row r="113" spans="1:9" s="159" customFormat="1" ht="18" customHeight="1">
      <c r="A113" s="169"/>
      <c r="B113" s="168"/>
      <c r="C113" s="170"/>
      <c r="D113" s="197"/>
      <c r="E113" s="168">
        <v>67</v>
      </c>
      <c r="F113" s="170" t="s">
        <v>53</v>
      </c>
      <c r="G113" s="190"/>
      <c r="H113" s="157"/>
      <c r="I113" s="158"/>
    </row>
    <row r="114" spans="1:9" s="159" customFormat="1" ht="18" customHeight="1">
      <c r="A114" s="169"/>
      <c r="B114" s="168"/>
      <c r="C114" s="61"/>
      <c r="D114" s="168"/>
      <c r="E114" s="167">
        <v>68</v>
      </c>
      <c r="F114" s="63" t="s">
        <v>55</v>
      </c>
      <c r="G114" s="76"/>
      <c r="H114" s="157"/>
      <c r="I114" s="158"/>
    </row>
    <row r="115" spans="1:9" s="159" customFormat="1" ht="9" customHeight="1">
      <c r="A115" s="169"/>
      <c r="B115" s="170"/>
      <c r="C115" s="170"/>
      <c r="D115" s="170"/>
      <c r="E115" s="198"/>
      <c r="F115" s="199"/>
      <c r="G115" s="193"/>
      <c r="H115" s="157"/>
      <c r="I115" s="158"/>
    </row>
    <row r="116" spans="1:9" s="159" customFormat="1" ht="18" customHeight="1">
      <c r="A116" s="184"/>
      <c r="B116" s="200"/>
      <c r="C116" s="175"/>
      <c r="D116" s="168"/>
      <c r="E116" s="168">
        <v>69</v>
      </c>
      <c r="F116" s="175" t="s">
        <v>57</v>
      </c>
      <c r="G116" s="193"/>
      <c r="H116" s="157"/>
      <c r="I116" s="158"/>
    </row>
    <row r="117" spans="1:9" s="159" customFormat="1" ht="18" customHeight="1">
      <c r="A117" s="169"/>
      <c r="B117" s="168"/>
      <c r="C117" s="170"/>
      <c r="D117" s="197"/>
      <c r="E117" s="168">
        <v>70</v>
      </c>
      <c r="F117" s="170" t="s">
        <v>53</v>
      </c>
      <c r="G117" s="190"/>
      <c r="H117" s="157"/>
      <c r="I117" s="158"/>
    </row>
    <row r="118" spans="1:9" s="159" customFormat="1" ht="18" customHeight="1">
      <c r="A118" s="169"/>
      <c r="B118" s="168"/>
      <c r="C118" s="61"/>
      <c r="D118" s="168"/>
      <c r="E118" s="167">
        <v>71</v>
      </c>
      <c r="F118" s="63" t="s">
        <v>55</v>
      </c>
      <c r="G118" s="76"/>
      <c r="H118" s="157"/>
      <c r="I118" s="158"/>
    </row>
    <row r="119" spans="1:9" s="159" customFormat="1" ht="9" customHeight="1">
      <c r="A119" s="169"/>
      <c r="B119" s="168"/>
      <c r="C119" s="61"/>
      <c r="D119" s="168"/>
      <c r="E119" s="168"/>
      <c r="F119" s="63"/>
      <c r="G119" s="201"/>
      <c r="H119" s="157"/>
      <c r="I119" s="158"/>
    </row>
    <row r="120" spans="1:9" s="159" customFormat="1" ht="18" customHeight="1">
      <c r="A120" s="184"/>
      <c r="B120" s="200"/>
      <c r="C120" s="175"/>
      <c r="D120" s="168"/>
      <c r="E120" s="202">
        <v>72</v>
      </c>
      <c r="F120" s="175" t="s">
        <v>58</v>
      </c>
      <c r="G120" s="193"/>
      <c r="H120" s="157"/>
      <c r="I120" s="158"/>
    </row>
    <row r="121" spans="1:7" ht="18" customHeight="1">
      <c r="A121" s="169"/>
      <c r="B121" s="168"/>
      <c r="C121" s="170"/>
      <c r="D121" s="197"/>
      <c r="E121" s="168">
        <v>73</v>
      </c>
      <c r="F121" s="170" t="s">
        <v>53</v>
      </c>
      <c r="G121" s="190"/>
    </row>
    <row r="122" spans="1:7" ht="18" customHeight="1">
      <c r="A122" s="169"/>
      <c r="B122" s="168"/>
      <c r="C122" s="170"/>
      <c r="D122" s="197"/>
      <c r="E122" s="168">
        <v>74</v>
      </c>
      <c r="F122" s="63" t="s">
        <v>55</v>
      </c>
      <c r="G122" s="76"/>
    </row>
    <row r="123" spans="1:7" ht="9" customHeight="1">
      <c r="A123" s="169"/>
      <c r="B123" s="168"/>
      <c r="C123" s="170"/>
      <c r="D123" s="197"/>
      <c r="E123" s="168"/>
      <c r="F123" s="63"/>
      <c r="G123" s="203"/>
    </row>
    <row r="124" spans="1:7" ht="18" customHeight="1">
      <c r="A124" s="169"/>
      <c r="B124" s="168"/>
      <c r="C124" s="170"/>
      <c r="D124" s="197"/>
      <c r="E124" s="168">
        <v>75</v>
      </c>
      <c r="F124" s="63"/>
      <c r="G124" s="204"/>
    </row>
    <row r="125" spans="1:7" ht="18" customHeight="1">
      <c r="A125" s="169"/>
      <c r="B125" s="168"/>
      <c r="C125" s="170"/>
      <c r="D125" s="197"/>
      <c r="E125" s="168">
        <v>76</v>
      </c>
      <c r="F125" s="63" t="s">
        <v>29</v>
      </c>
      <c r="G125" s="205"/>
    </row>
    <row r="126" spans="1:7" ht="18" customHeight="1">
      <c r="A126" s="169"/>
      <c r="B126" s="168"/>
      <c r="C126" s="170"/>
      <c r="D126" s="197"/>
      <c r="E126" s="168">
        <v>77</v>
      </c>
      <c r="F126" s="63" t="s">
        <v>29</v>
      </c>
      <c r="G126" s="206"/>
    </row>
    <row r="127" spans="1:7" ht="9" customHeight="1">
      <c r="A127" s="169"/>
      <c r="B127" s="168"/>
      <c r="C127" s="170"/>
      <c r="D127" s="197"/>
      <c r="E127" s="168"/>
      <c r="F127" s="63"/>
      <c r="G127" s="203"/>
    </row>
    <row r="128" spans="1:7" ht="18" customHeight="1">
      <c r="A128" s="169"/>
      <c r="B128" s="168"/>
      <c r="C128" s="170"/>
      <c r="D128" s="197"/>
      <c r="E128" s="168">
        <v>78</v>
      </c>
      <c r="F128" s="63"/>
      <c r="G128" s="204"/>
    </row>
    <row r="129" spans="1:7" ht="18" customHeight="1">
      <c r="A129" s="169"/>
      <c r="B129" s="168"/>
      <c r="C129" s="170"/>
      <c r="D129" s="197"/>
      <c r="E129" s="168">
        <v>79</v>
      </c>
      <c r="F129" s="63" t="s">
        <v>29</v>
      </c>
      <c r="G129" s="205"/>
    </row>
    <row r="130" spans="1:7" ht="18" customHeight="1">
      <c r="A130" s="169"/>
      <c r="B130" s="168"/>
      <c r="C130" s="170"/>
      <c r="D130" s="197"/>
      <c r="E130" s="168">
        <v>80</v>
      </c>
      <c r="F130" s="63" t="s">
        <v>29</v>
      </c>
      <c r="G130" s="206"/>
    </row>
    <row r="131" spans="1:7" ht="18" customHeight="1">
      <c r="A131" s="207"/>
      <c r="B131" s="117"/>
      <c r="C131" s="170"/>
      <c r="D131" s="197"/>
      <c r="E131" s="208" t="s">
        <v>59</v>
      </c>
      <c r="F131" s="209"/>
      <c r="G131" s="210">
        <f>SUM(G109,G113,G117,G121,G125,G129)</f>
        <v>0</v>
      </c>
    </row>
    <row r="132" spans="1:9" s="159" customFormat="1" ht="9" customHeight="1">
      <c r="A132" s="211"/>
      <c r="B132" s="212"/>
      <c r="C132" s="213"/>
      <c r="D132" s="214"/>
      <c r="E132" s="215"/>
      <c r="F132" s="216"/>
      <c r="G132" s="217"/>
      <c r="H132" s="157"/>
      <c r="I132" s="158"/>
    </row>
    <row r="133" spans="1:9" s="159" customFormat="1" ht="18" customHeight="1">
      <c r="A133" s="218"/>
      <c r="B133" s="219"/>
      <c r="C133" s="219"/>
      <c r="D133" s="219"/>
      <c r="E133" s="198"/>
      <c r="F133" s="199"/>
      <c r="H133" s="157"/>
      <c r="I133" s="158"/>
    </row>
    <row r="134" spans="1:9" s="159" customFormat="1" ht="18" customHeight="1">
      <c r="A134" s="154"/>
      <c r="B134" s="220" t="s">
        <v>60</v>
      </c>
      <c r="C134" s="123"/>
      <c r="D134" s="23"/>
      <c r="E134" s="23"/>
      <c r="F134" s="39"/>
      <c r="G134" s="39"/>
      <c r="H134" s="157"/>
      <c r="I134" s="158"/>
    </row>
    <row r="135" spans="1:9" s="159" customFormat="1" ht="18" customHeight="1">
      <c r="A135" s="187">
        <v>81</v>
      </c>
      <c r="B135" s="63" t="s">
        <v>29</v>
      </c>
      <c r="C135" s="221"/>
      <c r="D135" s="221"/>
      <c r="E135" s="221"/>
      <c r="F135" s="221"/>
      <c r="G135" s="65" t="s">
        <v>15</v>
      </c>
      <c r="H135" s="157"/>
      <c r="I135" s="158"/>
    </row>
    <row r="136" spans="1:9" s="159" customFormat="1" ht="18" customHeight="1">
      <c r="A136" s="187">
        <v>82</v>
      </c>
      <c r="B136" s="63" t="s">
        <v>29</v>
      </c>
      <c r="C136" s="222"/>
      <c r="D136" s="222"/>
      <c r="E136" s="197"/>
      <c r="F136" s="63"/>
      <c r="G136" s="206"/>
      <c r="H136" s="157"/>
      <c r="I136" s="158"/>
    </row>
    <row r="137" spans="1:9" s="159" customFormat="1" ht="18" customHeight="1">
      <c r="A137" s="187">
        <v>83</v>
      </c>
      <c r="B137" s="63" t="s">
        <v>29</v>
      </c>
      <c r="C137" s="222"/>
      <c r="D137" s="222"/>
      <c r="E137" s="197"/>
      <c r="F137" s="63"/>
      <c r="G137" s="206"/>
      <c r="H137" s="157"/>
      <c r="I137" s="158"/>
    </row>
    <row r="138" spans="1:9" s="159" customFormat="1" ht="18" customHeight="1">
      <c r="A138" s="187">
        <v>84</v>
      </c>
      <c r="B138" s="63" t="s">
        <v>29</v>
      </c>
      <c r="C138" s="222"/>
      <c r="D138" s="222"/>
      <c r="E138" s="197"/>
      <c r="F138" s="223"/>
      <c r="G138" s="206"/>
      <c r="H138" s="157"/>
      <c r="I138" s="158"/>
    </row>
    <row r="139" spans="1:9" s="159" customFormat="1" ht="18" customHeight="1">
      <c r="A139" s="187">
        <v>85</v>
      </c>
      <c r="B139" s="63" t="s">
        <v>29</v>
      </c>
      <c r="C139" s="222"/>
      <c r="D139" s="222"/>
      <c r="E139" s="197"/>
      <c r="F139" s="63"/>
      <c r="G139" s="206"/>
      <c r="H139" s="157"/>
      <c r="I139" s="158"/>
    </row>
    <row r="140" spans="1:12" s="159" customFormat="1" ht="18" customHeight="1">
      <c r="A140" s="169"/>
      <c r="B140" s="170"/>
      <c r="C140" s="170"/>
      <c r="D140" s="170"/>
      <c r="E140" s="170"/>
      <c r="F140" s="224"/>
      <c r="G140" s="179"/>
      <c r="H140" s="225"/>
      <c r="I140" s="181"/>
      <c r="J140" s="226"/>
      <c r="K140" s="226"/>
      <c r="L140" s="227"/>
    </row>
    <row r="141" spans="1:12" s="159" customFormat="1" ht="30" customHeight="1">
      <c r="A141" s="169"/>
      <c r="B141" s="200"/>
      <c r="C141" s="175"/>
      <c r="D141" s="168"/>
      <c r="E141" s="168"/>
      <c r="F141" s="168"/>
      <c r="G141" s="98"/>
      <c r="H141" s="228"/>
      <c r="I141" s="181"/>
      <c r="J141" s="229">
        <f>IF((G146+G148+G150)&gt;0,"Grado di differenziazione dei premi di risultato regolati dall'accordo annuale sul fondo anno corrente (le percentuali vanno calcolate con riferimento al totale dei dipendenti dell'Area / Categoria / Fascia al 31/12 dell'anno precedente):","")</f>
      </c>
      <c r="K141" s="229"/>
      <c r="L141" s="229"/>
    </row>
    <row r="142" spans="1:12" s="159" customFormat="1" ht="30" customHeight="1">
      <c r="A142" s="187">
        <v>86</v>
      </c>
      <c r="B142" s="188" t="s">
        <v>61</v>
      </c>
      <c r="C142" s="188"/>
      <c r="D142" s="188"/>
      <c r="E142" s="188"/>
      <c r="F142" s="189"/>
      <c r="G142" s="190">
        <v>10325</v>
      </c>
      <c r="H142" s="157"/>
      <c r="I142" s="158"/>
      <c r="J142" s="229"/>
      <c r="K142" s="229"/>
      <c r="L142" s="229"/>
    </row>
    <row r="143" spans="1:12" s="159" customFormat="1" ht="9" customHeight="1">
      <c r="A143" s="187"/>
      <c r="B143" s="61"/>
      <c r="C143" s="175"/>
      <c r="D143" s="168"/>
      <c r="E143" s="168"/>
      <c r="F143" s="168"/>
      <c r="G143" s="230"/>
      <c r="H143" s="157"/>
      <c r="I143" s="158"/>
      <c r="J143" s="229"/>
      <c r="K143" s="229"/>
      <c r="L143" s="229"/>
    </row>
    <row r="144" spans="1:12" s="159" customFormat="1" ht="30" customHeight="1">
      <c r="A144" s="187">
        <v>87</v>
      </c>
      <c r="B144" s="188" t="s">
        <v>62</v>
      </c>
      <c r="C144" s="188"/>
      <c r="D144" s="188"/>
      <c r="E144" s="188"/>
      <c r="F144" s="189"/>
      <c r="G144" s="190"/>
      <c r="H144" s="157"/>
      <c r="I144" s="158"/>
      <c r="J144" s="229"/>
      <c r="K144" s="229"/>
      <c r="L144" s="229"/>
    </row>
    <row r="145" spans="1:12" s="159" customFormat="1" ht="9" customHeight="1">
      <c r="A145" s="187"/>
      <c r="B145" s="61"/>
      <c r="C145" s="175"/>
      <c r="D145" s="168"/>
      <c r="E145" s="168"/>
      <c r="F145" s="168"/>
      <c r="G145" s="230"/>
      <c r="H145" s="157"/>
      <c r="I145" s="158"/>
      <c r="J145" s="229"/>
      <c r="K145" s="229"/>
      <c r="L145" s="229"/>
    </row>
    <row r="146" spans="1:11" s="159" customFormat="1" ht="18" customHeight="1">
      <c r="A146" s="187">
        <v>88</v>
      </c>
      <c r="B146" s="63" t="s">
        <v>29</v>
      </c>
      <c r="C146" s="170"/>
      <c r="D146" s="170"/>
      <c r="E146" s="170"/>
      <c r="F146" s="223"/>
      <c r="G146" s="205"/>
      <c r="H146" s="157"/>
      <c r="I146" s="158"/>
      <c r="J146" s="231">
        <f>IF((G146+G148+G150)&gt;0,"==&gt; ","")</f>
      </c>
      <c r="K146" s="231">
        <f>IF((G146+G148+G150)&gt;0,(ROUND(G146/(G146+G148+G150)*100,2)&amp;"%"),"")</f>
      </c>
    </row>
    <row r="147" spans="1:11" s="159" customFormat="1" ht="9" customHeight="1">
      <c r="A147" s="187"/>
      <c r="B147" s="61"/>
      <c r="C147" s="175"/>
      <c r="D147" s="168"/>
      <c r="E147" s="168"/>
      <c r="F147" s="168"/>
      <c r="G147" s="230"/>
      <c r="H147" s="157"/>
      <c r="I147" s="158"/>
      <c r="J147" s="232"/>
      <c r="K147" s="232"/>
    </row>
    <row r="148" spans="1:11" s="159" customFormat="1" ht="18" customHeight="1">
      <c r="A148" s="187">
        <v>89</v>
      </c>
      <c r="B148" s="63" t="s">
        <v>29</v>
      </c>
      <c r="C148" s="170"/>
      <c r="D148" s="170"/>
      <c r="E148" s="170"/>
      <c r="F148" s="223"/>
      <c r="G148" s="205"/>
      <c r="H148" s="157"/>
      <c r="I148" s="158"/>
      <c r="J148" s="231">
        <f>IF((G146+G148+G150)&gt;0,"==&gt; ","")</f>
      </c>
      <c r="K148" s="231">
        <f>IF((G146+G148+G150)&gt;0,(ROUND(G148/(G146+G148+G150)*100,2)&amp;"%"),"")</f>
      </c>
    </row>
    <row r="149" spans="1:11" s="159" customFormat="1" ht="9" customHeight="1">
      <c r="A149" s="187"/>
      <c r="B149" s="61"/>
      <c r="C149" s="175"/>
      <c r="D149" s="168"/>
      <c r="E149" s="168"/>
      <c r="F149" s="168"/>
      <c r="G149" s="230"/>
      <c r="H149" s="157"/>
      <c r="I149" s="158"/>
      <c r="J149" s="232"/>
      <c r="K149" s="232"/>
    </row>
    <row r="150" spans="1:11" s="159" customFormat="1" ht="18" customHeight="1">
      <c r="A150" s="187">
        <v>90</v>
      </c>
      <c r="B150" s="63" t="s">
        <v>29</v>
      </c>
      <c r="C150" s="170"/>
      <c r="D150" s="170"/>
      <c r="E150" s="170"/>
      <c r="F150" s="223"/>
      <c r="G150" s="205"/>
      <c r="H150" s="157"/>
      <c r="I150" s="158"/>
      <c r="J150" s="231">
        <f>IF((G146+G148+G150)&gt;0,"==&gt; ","")</f>
      </c>
      <c r="K150" s="231">
        <f>IF((G146+G148+G150)&gt;0,(ROUND(G150/(G146+G148+G150)*100,2)&amp;"%"),"")</f>
      </c>
    </row>
    <row r="151" spans="1:9" s="159" customFormat="1" ht="9" customHeight="1">
      <c r="A151" s="187"/>
      <c r="B151" s="61"/>
      <c r="C151" s="175"/>
      <c r="D151" s="168"/>
      <c r="E151" s="168"/>
      <c r="F151" s="168"/>
      <c r="G151" s="230"/>
      <c r="H151" s="157"/>
      <c r="I151" s="158"/>
    </row>
    <row r="152" spans="1:9" s="159" customFormat="1" ht="30" customHeight="1">
      <c r="A152" s="187">
        <v>91</v>
      </c>
      <c r="B152" s="63" t="s">
        <v>63</v>
      </c>
      <c r="C152" s="170"/>
      <c r="D152" s="170"/>
      <c r="E152" s="170"/>
      <c r="F152" s="223"/>
      <c r="G152" s="190">
        <v>9954</v>
      </c>
      <c r="H152" s="157"/>
      <c r="I152" s="158"/>
    </row>
    <row r="153" spans="1:9" s="159" customFormat="1" ht="9" customHeight="1">
      <c r="A153" s="187"/>
      <c r="B153" s="61"/>
      <c r="C153" s="175"/>
      <c r="D153" s="168"/>
      <c r="E153" s="168"/>
      <c r="F153" s="168"/>
      <c r="G153" s="230"/>
      <c r="H153" s="157"/>
      <c r="I153" s="158"/>
    </row>
    <row r="154" spans="1:9" s="159" customFormat="1" ht="30" customHeight="1">
      <c r="A154" s="187">
        <v>92</v>
      </c>
      <c r="B154" s="63" t="s">
        <v>64</v>
      </c>
      <c r="C154" s="170"/>
      <c r="D154" s="170"/>
      <c r="E154" s="170"/>
      <c r="F154" s="223"/>
      <c r="G154" s="190">
        <v>371</v>
      </c>
      <c r="H154" s="157"/>
      <c r="I154" s="158"/>
    </row>
    <row r="155" spans="1:9" s="159" customFormat="1" ht="9" customHeight="1">
      <c r="A155" s="233"/>
      <c r="B155" s="61"/>
      <c r="C155" s="175"/>
      <c r="D155" s="168"/>
      <c r="E155" s="168"/>
      <c r="F155" s="168"/>
      <c r="G155" s="98"/>
      <c r="H155" s="157"/>
      <c r="I155" s="158"/>
    </row>
    <row r="156" spans="1:9" s="159" customFormat="1" ht="18" customHeight="1">
      <c r="A156" s="169">
        <v>93</v>
      </c>
      <c r="B156" s="63" t="s">
        <v>29</v>
      </c>
      <c r="C156" s="170"/>
      <c r="D156" s="170"/>
      <c r="E156" s="170"/>
      <c r="F156" s="168"/>
      <c r="G156" s="205"/>
      <c r="H156" s="157"/>
      <c r="I156" s="158"/>
    </row>
    <row r="157" spans="1:9" s="159" customFormat="1" ht="9" customHeight="1">
      <c r="A157" s="187"/>
      <c r="B157" s="61"/>
      <c r="C157" s="175"/>
      <c r="D157" s="168"/>
      <c r="E157" s="168"/>
      <c r="F157" s="168"/>
      <c r="G157" s="230"/>
      <c r="H157" s="157"/>
      <c r="I157" s="158"/>
    </row>
    <row r="158" spans="1:9" s="238" customFormat="1" ht="18" customHeight="1">
      <c r="A158" s="187">
        <v>94</v>
      </c>
      <c r="B158" s="63" t="s">
        <v>29</v>
      </c>
      <c r="C158" s="234"/>
      <c r="D158" s="234"/>
      <c r="E158" s="234"/>
      <c r="F158" s="235"/>
      <c r="G158" s="205"/>
      <c r="H158" s="236"/>
      <c r="I158" s="237"/>
    </row>
    <row r="159" spans="1:9" s="128" customFormat="1" ht="9" customHeight="1">
      <c r="A159" s="187"/>
      <c r="B159" s="61"/>
      <c r="C159" s="175"/>
      <c r="D159" s="168"/>
      <c r="E159" s="168"/>
      <c r="F159" s="168"/>
      <c r="G159" s="230"/>
      <c r="H159" s="127"/>
      <c r="I159" s="129"/>
    </row>
    <row r="160" spans="1:9" s="132" customFormat="1" ht="18" customHeight="1">
      <c r="A160" s="187">
        <v>95</v>
      </c>
      <c r="B160" s="63" t="s">
        <v>29</v>
      </c>
      <c r="C160" s="170"/>
      <c r="D160" s="170"/>
      <c r="E160" s="170"/>
      <c r="F160" s="223"/>
      <c r="G160" s="205"/>
      <c r="H160" s="134"/>
      <c r="I160" s="135"/>
    </row>
    <row r="161" spans="1:9" s="132" customFormat="1" ht="9" customHeight="1">
      <c r="A161" s="187"/>
      <c r="B161" s="63"/>
      <c r="C161" s="170"/>
      <c r="D161" s="170"/>
      <c r="E161" s="170"/>
      <c r="F161" s="192"/>
      <c r="G161" s="239"/>
      <c r="H161" s="134"/>
      <c r="I161" s="135"/>
    </row>
    <row r="162" spans="1:9" s="132" customFormat="1" ht="18" customHeight="1">
      <c r="A162" s="187">
        <v>96</v>
      </c>
      <c r="B162" s="63" t="s">
        <v>29</v>
      </c>
      <c r="C162" s="170"/>
      <c r="D162" s="170"/>
      <c r="E162" s="170"/>
      <c r="F162" s="192"/>
      <c r="G162" s="205"/>
      <c r="H162" s="134"/>
      <c r="I162" s="135"/>
    </row>
    <row r="163" spans="1:9" s="132" customFormat="1" ht="9" customHeight="1">
      <c r="A163" s="187"/>
      <c r="B163" s="63"/>
      <c r="C163" s="170"/>
      <c r="D163" s="170"/>
      <c r="E163" s="170"/>
      <c r="F163" s="192"/>
      <c r="G163" s="239"/>
      <c r="H163" s="134"/>
      <c r="I163" s="135"/>
    </row>
    <row r="164" spans="1:9" s="132" customFormat="1" ht="18" customHeight="1">
      <c r="A164" s="240">
        <v>97</v>
      </c>
      <c r="B164" s="241" t="s">
        <v>29</v>
      </c>
      <c r="C164" s="242"/>
      <c r="D164" s="242"/>
      <c r="E164" s="242"/>
      <c r="F164" s="243"/>
      <c r="G164" s="205"/>
      <c r="H164" s="134"/>
      <c r="I164" s="135"/>
    </row>
    <row r="165" spans="1:9" s="132" customFormat="1" ht="18" customHeight="1">
      <c r="A165" s="244"/>
      <c r="B165" s="63"/>
      <c r="C165" s="170"/>
      <c r="D165" s="170"/>
      <c r="E165" s="170"/>
      <c r="F165" s="192"/>
      <c r="G165" s="245"/>
      <c r="H165" s="134"/>
      <c r="I165" s="135"/>
    </row>
    <row r="166" spans="1:9" s="132" customFormat="1" ht="18" customHeight="1">
      <c r="A166" s="246"/>
      <c r="B166" s="247" t="s">
        <v>65</v>
      </c>
      <c r="C166" s="248"/>
      <c r="D166" s="248"/>
      <c r="E166" s="248"/>
      <c r="F166" s="249"/>
      <c r="G166" s="68"/>
      <c r="H166" s="134"/>
      <c r="I166" s="135"/>
    </row>
    <row r="167" spans="1:9" s="132" customFormat="1" ht="18" customHeight="1">
      <c r="A167" s="250"/>
      <c r="B167" s="150"/>
      <c r="C167" s="150"/>
      <c r="D167" s="150"/>
      <c r="E167" s="150"/>
      <c r="F167" s="103" t="s">
        <v>30</v>
      </c>
      <c r="G167" s="104" t="s">
        <v>31</v>
      </c>
      <c r="H167" s="134"/>
      <c r="I167" s="135"/>
    </row>
    <row r="168" spans="1:9" s="253" customFormat="1" ht="19.5" customHeight="1">
      <c r="A168" s="194">
        <v>28</v>
      </c>
      <c r="B168" s="251" t="s">
        <v>29</v>
      </c>
      <c r="C168" s="60"/>
      <c r="D168" s="60"/>
      <c r="E168" s="60"/>
      <c r="F168" s="205"/>
      <c r="G168" s="205"/>
      <c r="H168" s="252"/>
      <c r="I168" s="6"/>
    </row>
    <row r="169" spans="1:9" s="132" customFormat="1" ht="9" customHeight="1">
      <c r="A169" s="254"/>
      <c r="B169" s="255"/>
      <c r="C169" s="60"/>
      <c r="D169" s="60"/>
      <c r="E169" s="60"/>
      <c r="F169" s="64"/>
      <c r="G169" s="133"/>
      <c r="H169" s="134"/>
      <c r="I169" s="6"/>
    </row>
    <row r="170" spans="1:9" s="117" customFormat="1" ht="29.25" customHeight="1">
      <c r="A170" s="66">
        <v>29</v>
      </c>
      <c r="B170" s="256" t="s">
        <v>66</v>
      </c>
      <c r="C170" s="256"/>
      <c r="D170" s="256"/>
      <c r="E170" s="257"/>
      <c r="F170" s="258"/>
      <c r="G170" s="258"/>
      <c r="H170" s="139">
        <v>1</v>
      </c>
      <c r="I170" s="6" t="str">
        <f>IF(H170=1,"VERO",IF(H170=2,"FALSO",""))</f>
        <v>VERO</v>
      </c>
    </row>
    <row r="171" spans="1:9" s="117" customFormat="1" ht="21" customHeight="1">
      <c r="A171" s="259"/>
      <c r="B171" s="260"/>
      <c r="C171" s="260"/>
      <c r="D171" s="33">
        <v>30</v>
      </c>
      <c r="E171" s="165" t="s">
        <v>67</v>
      </c>
      <c r="F171" s="261"/>
      <c r="G171" s="262">
        <f>IF(AND(H170=1,H171=0),"RISPOSTA OBBLIGATORIA","")</f>
      </c>
      <c r="H171" s="263">
        <v>1</v>
      </c>
      <c r="I171" s="264" t="str">
        <f>IF(H171=1,"VERO",IF(H171=2,"FALSO",""))</f>
        <v>VERO</v>
      </c>
    </row>
    <row r="172" spans="1:9" s="117" customFormat="1" ht="21" customHeight="1">
      <c r="A172" s="259"/>
      <c r="B172" s="265"/>
      <c r="C172" s="266"/>
      <c r="D172" s="33">
        <v>31</v>
      </c>
      <c r="E172" s="165" t="s">
        <v>68</v>
      </c>
      <c r="F172" s="267"/>
      <c r="G172" s="268"/>
      <c r="H172" s="269"/>
      <c r="I172" s="264" t="str">
        <f>IF(H171=1,"FALSO",IF(H171=2,"VERO",""))</f>
        <v>FALSO</v>
      </c>
    </row>
    <row r="173" spans="1:9" s="117" customFormat="1" ht="9" customHeight="1">
      <c r="A173" s="259"/>
      <c r="B173" s="266"/>
      <c r="C173" s="266"/>
      <c r="D173" s="266"/>
      <c r="E173" s="266"/>
      <c r="F173" s="54"/>
      <c r="G173" s="270"/>
      <c r="H173" s="153"/>
      <c r="I173" s="140"/>
    </row>
    <row r="174" spans="1:9" s="117" customFormat="1" ht="18" customHeight="1">
      <c r="A174" s="259"/>
      <c r="B174" s="271"/>
      <c r="C174" s="272">
        <v>32</v>
      </c>
      <c r="D174" s="165" t="s">
        <v>29</v>
      </c>
      <c r="E174" s="273"/>
      <c r="F174" s="274"/>
      <c r="G174" s="270"/>
      <c r="H174" s="275"/>
      <c r="I174" s="140"/>
    </row>
    <row r="175" spans="1:9" s="278" customFormat="1" ht="18" customHeight="1">
      <c r="A175" s="259"/>
      <c r="B175" s="273"/>
      <c r="C175" s="273"/>
      <c r="D175" s="33">
        <v>33</v>
      </c>
      <c r="E175" s="165" t="s">
        <v>29</v>
      </c>
      <c r="F175" s="205"/>
      <c r="G175" s="276"/>
      <c r="H175" s="277"/>
      <c r="I175" s="6"/>
    </row>
    <row r="176" spans="1:9" s="159" customFormat="1" ht="18" customHeight="1">
      <c r="A176" s="259"/>
      <c r="B176" s="273"/>
      <c r="C176" s="273"/>
      <c r="D176" s="33">
        <v>34</v>
      </c>
      <c r="E176" s="165" t="s">
        <v>29</v>
      </c>
      <c r="F176" s="205"/>
      <c r="G176" s="279"/>
      <c r="H176" s="157"/>
      <c r="I176" s="158"/>
    </row>
    <row r="177" spans="1:9" s="159" customFormat="1" ht="18" customHeight="1">
      <c r="A177" s="259"/>
      <c r="B177" s="273"/>
      <c r="C177" s="273"/>
      <c r="D177" s="33">
        <v>35</v>
      </c>
      <c r="E177" s="251" t="s">
        <v>29</v>
      </c>
      <c r="F177" s="205"/>
      <c r="G177" s="279"/>
      <c r="H177" s="157"/>
      <c r="I177" s="158"/>
    </row>
    <row r="178" spans="1:9" s="159" customFormat="1" ht="18" customHeight="1">
      <c r="A178" s="259"/>
      <c r="B178" s="280"/>
      <c r="C178" s="280"/>
      <c r="D178" s="33">
        <v>36</v>
      </c>
      <c r="E178" s="251" t="s">
        <v>29</v>
      </c>
      <c r="F178" s="205"/>
      <c r="G178" s="279"/>
      <c r="H178" s="157"/>
      <c r="I178" s="158"/>
    </row>
    <row r="179" spans="1:9" s="159" customFormat="1" ht="9" customHeight="1">
      <c r="A179" s="281"/>
      <c r="B179" s="255"/>
      <c r="C179" s="282"/>
      <c r="D179" s="282"/>
      <c r="E179" s="282"/>
      <c r="F179" s="251"/>
      <c r="G179" s="230"/>
      <c r="H179" s="157"/>
      <c r="I179" s="158"/>
    </row>
    <row r="180" spans="1:9" s="159" customFormat="1" ht="18" customHeight="1">
      <c r="A180" s="66">
        <v>37</v>
      </c>
      <c r="B180" s="251" t="s">
        <v>29</v>
      </c>
      <c r="C180" s="282"/>
      <c r="D180" s="282"/>
      <c r="E180" s="282"/>
      <c r="F180" s="283"/>
      <c r="G180" s="284"/>
      <c r="H180" s="157"/>
      <c r="I180" s="158"/>
    </row>
    <row r="181" spans="1:9" s="159" customFormat="1" ht="18" customHeight="1">
      <c r="A181" s="281"/>
      <c r="B181" s="285">
        <v>38</v>
      </c>
      <c r="C181" s="251" t="s">
        <v>29</v>
      </c>
      <c r="D181" s="286"/>
      <c r="E181" s="282"/>
      <c r="F181" s="205"/>
      <c r="G181" s="287"/>
      <c r="H181" s="157"/>
      <c r="I181" s="158"/>
    </row>
    <row r="182" spans="1:9" s="159" customFormat="1" ht="18" customHeight="1">
      <c r="A182" s="281"/>
      <c r="B182" s="285">
        <v>39</v>
      </c>
      <c r="C182" s="251" t="s">
        <v>29</v>
      </c>
      <c r="D182" s="286"/>
      <c r="E182" s="282"/>
      <c r="F182" s="205"/>
      <c r="G182" s="288"/>
      <c r="H182" s="157"/>
      <c r="I182" s="158"/>
    </row>
    <row r="183" spans="1:9" s="159" customFormat="1" ht="18" customHeight="1">
      <c r="A183" s="281"/>
      <c r="B183" s="285">
        <v>40</v>
      </c>
      <c r="C183" s="251" t="s">
        <v>29</v>
      </c>
      <c r="D183" s="286"/>
      <c r="E183" s="282"/>
      <c r="F183" s="205"/>
      <c r="G183" s="288"/>
      <c r="H183" s="157"/>
      <c r="I183" s="158"/>
    </row>
    <row r="184" spans="1:9" s="159" customFormat="1" ht="18" customHeight="1">
      <c r="A184" s="281"/>
      <c r="B184" s="285">
        <v>41</v>
      </c>
      <c r="C184" s="251" t="s">
        <v>29</v>
      </c>
      <c r="D184" s="286"/>
      <c r="E184" s="255"/>
      <c r="F184" s="205"/>
      <c r="G184" s="288"/>
      <c r="H184" s="157"/>
      <c r="I184" s="158"/>
    </row>
    <row r="185" spans="1:8" ht="18" customHeight="1">
      <c r="A185" s="281"/>
      <c r="B185" s="285">
        <v>42</v>
      </c>
      <c r="C185" s="251" t="s">
        <v>29</v>
      </c>
      <c r="D185" s="286"/>
      <c r="E185" s="255"/>
      <c r="F185" s="205"/>
      <c r="G185" s="288"/>
      <c r="H185" s="157"/>
    </row>
    <row r="186" spans="1:7" ht="9" customHeight="1">
      <c r="A186" s="281"/>
      <c r="B186" s="255"/>
      <c r="C186" s="255"/>
      <c r="D186" s="255"/>
      <c r="E186" s="255"/>
      <c r="F186" s="289"/>
      <c r="G186" s="201"/>
    </row>
    <row r="187" spans="1:9" s="292" customFormat="1" ht="30" customHeight="1">
      <c r="A187" s="194">
        <v>43</v>
      </c>
      <c r="B187" s="256" t="s">
        <v>69</v>
      </c>
      <c r="C187" s="256"/>
      <c r="D187" s="256"/>
      <c r="E187" s="256"/>
      <c r="F187" s="257"/>
      <c r="G187" s="290">
        <v>25</v>
      </c>
      <c r="H187" s="291"/>
      <c r="I187" s="6"/>
    </row>
    <row r="188" spans="1:9" s="292" customFormat="1" ht="9" customHeight="1">
      <c r="A188" s="254"/>
      <c r="B188" s="255"/>
      <c r="C188" s="255"/>
      <c r="D188" s="255"/>
      <c r="E188" s="255"/>
      <c r="F188" s="283"/>
      <c r="G188" s="293"/>
      <c r="H188" s="291"/>
      <c r="I188" s="6"/>
    </row>
    <row r="189" spans="1:9" s="292" customFormat="1" ht="18" customHeight="1">
      <c r="A189" s="194">
        <v>45</v>
      </c>
      <c r="B189" s="251" t="s">
        <v>29</v>
      </c>
      <c r="C189" s="255"/>
      <c r="D189" s="255"/>
      <c r="E189" s="255"/>
      <c r="F189" s="283"/>
      <c r="G189" s="205"/>
      <c r="H189" s="291"/>
      <c r="I189" s="6"/>
    </row>
    <row r="190" spans="1:9" s="292" customFormat="1" ht="9" customHeight="1">
      <c r="A190" s="254"/>
      <c r="B190" s="255"/>
      <c r="C190" s="255"/>
      <c r="D190" s="255"/>
      <c r="E190" s="255"/>
      <c r="F190" s="283"/>
      <c r="G190" s="294"/>
      <c r="H190" s="291"/>
      <c r="I190" s="6"/>
    </row>
    <row r="191" spans="1:9" s="292" customFormat="1" ht="18" customHeight="1">
      <c r="A191" s="194">
        <v>46</v>
      </c>
      <c r="B191" s="251" t="s">
        <v>29</v>
      </c>
      <c r="C191" s="255"/>
      <c r="D191" s="255"/>
      <c r="E191" s="255"/>
      <c r="F191" s="283"/>
      <c r="G191" s="205"/>
      <c r="H191" s="291"/>
      <c r="I191" s="6"/>
    </row>
    <row r="192" spans="1:9" s="292" customFormat="1" ht="9" customHeight="1">
      <c r="A192" s="254"/>
      <c r="B192" s="255"/>
      <c r="C192" s="255"/>
      <c r="D192" s="255"/>
      <c r="E192" s="255"/>
      <c r="F192" s="283"/>
      <c r="G192" s="294"/>
      <c r="H192" s="291"/>
      <c r="I192" s="6"/>
    </row>
    <row r="193" spans="1:9" s="292" customFormat="1" ht="18" customHeight="1">
      <c r="A193" s="194">
        <v>47</v>
      </c>
      <c r="B193" s="251" t="s">
        <v>29</v>
      </c>
      <c r="C193" s="255"/>
      <c r="D193" s="255"/>
      <c r="E193" s="255"/>
      <c r="F193" s="283"/>
      <c r="G193" s="205"/>
      <c r="H193" s="291"/>
      <c r="I193" s="6"/>
    </row>
    <row r="194" spans="1:9" s="292" customFormat="1" ht="9" customHeight="1">
      <c r="A194" s="254"/>
      <c r="B194" s="255"/>
      <c r="C194" s="255"/>
      <c r="D194" s="255"/>
      <c r="E194" s="255"/>
      <c r="F194" s="283"/>
      <c r="G194" s="294"/>
      <c r="H194" s="291"/>
      <c r="I194" s="6"/>
    </row>
    <row r="195" spans="1:9" s="292" customFormat="1" ht="18" customHeight="1">
      <c r="A195" s="194">
        <v>48</v>
      </c>
      <c r="B195" s="251" t="s">
        <v>29</v>
      </c>
      <c r="C195" s="255"/>
      <c r="D195" s="255"/>
      <c r="E195" s="255"/>
      <c r="F195" s="283"/>
      <c r="G195" s="205"/>
      <c r="H195" s="291"/>
      <c r="I195" s="6"/>
    </row>
    <row r="196" spans="1:9" s="292" customFormat="1" ht="9" customHeight="1">
      <c r="A196" s="254"/>
      <c r="B196" s="255"/>
      <c r="C196" s="255"/>
      <c r="D196" s="255"/>
      <c r="E196" s="255"/>
      <c r="F196" s="283"/>
      <c r="G196" s="294"/>
      <c r="H196" s="291"/>
      <c r="I196" s="6"/>
    </row>
    <row r="197" spans="1:9" s="292" customFormat="1" ht="18" customHeight="1">
      <c r="A197" s="194">
        <v>49</v>
      </c>
      <c r="B197" s="251" t="s">
        <v>29</v>
      </c>
      <c r="C197" s="255"/>
      <c r="D197" s="255"/>
      <c r="E197" s="255"/>
      <c r="F197" s="283"/>
      <c r="G197" s="205"/>
      <c r="H197" s="291"/>
      <c r="I197" s="6"/>
    </row>
    <row r="198" spans="1:7" ht="9" customHeight="1">
      <c r="A198" s="254"/>
      <c r="B198" s="255"/>
      <c r="C198" s="255"/>
      <c r="D198" s="255"/>
      <c r="E198" s="255"/>
      <c r="F198" s="283"/>
      <c r="G198" s="294"/>
    </row>
    <row r="199" spans="1:9" s="122" customFormat="1" ht="18" customHeight="1">
      <c r="A199" s="194">
        <v>50</v>
      </c>
      <c r="B199" s="251" t="s">
        <v>29</v>
      </c>
      <c r="C199" s="255"/>
      <c r="D199" s="255"/>
      <c r="E199" s="255"/>
      <c r="F199" s="283"/>
      <c r="G199" s="205"/>
      <c r="H199" s="295"/>
      <c r="I199" s="6"/>
    </row>
    <row r="200" spans="1:7" ht="9" customHeight="1">
      <c r="A200" s="296"/>
      <c r="B200" s="121"/>
      <c r="C200" s="121"/>
      <c r="D200" s="121"/>
      <c r="E200" s="121"/>
      <c r="F200" s="121"/>
      <c r="G200" s="297"/>
    </row>
    <row r="201" spans="1:11" ht="15" hidden="1">
      <c r="A201" s="33"/>
      <c r="C201" s="123"/>
      <c r="G201" s="298"/>
      <c r="H201" s="299">
        <f>SUM(E13:G13,E15:G15,E17:G17,G20,G22,G24,G26,G28,G30,G32,G34,G39,G41,G43,G45,H48,H50,H52,H54,F57:G57,F59:G59,F61:G61,F63:G63,H67,H69,H71,H73,G76,G78,G80)</f>
        <v>522302</v>
      </c>
      <c r="I201" s="300">
        <f>SUM(G82,G84,G86,H91,H93,H95,G98:G103,G106,G109:G110,G113:G114,G117:G118,G121:G122,G125:G126,G129:G130,G136:G139,G142,G144,G146,G148,G150,G152,G154,G156,G158,G160,G162,G164,H168,H170,H171)</f>
        <v>20652</v>
      </c>
      <c r="J201" s="301">
        <f>SUM(F175:F178,H181,H182,H183,H184,H185,G187,G189,G191,G193,G195,G197,G199)</f>
        <v>25</v>
      </c>
      <c r="K201" s="301">
        <f>SUM(H201:J201)</f>
        <v>542979</v>
      </c>
    </row>
    <row r="202" spans="1:11" ht="15" hidden="1">
      <c r="A202" s="33"/>
      <c r="C202" s="123"/>
      <c r="G202" s="298"/>
      <c r="H202" s="299"/>
      <c r="I202" s="300"/>
      <c r="J202" s="301"/>
      <c r="K202" s="301"/>
    </row>
    <row r="203" spans="1:7" ht="18">
      <c r="A203" s="302"/>
      <c r="B203" s="303" t="s">
        <v>70</v>
      </c>
      <c r="C203" s="304"/>
      <c r="D203" s="305"/>
      <c r="E203" s="305"/>
      <c r="F203" s="305"/>
      <c r="G203" s="306"/>
    </row>
    <row r="204" spans="1:7" ht="13.5" customHeight="1">
      <c r="A204" s="307"/>
      <c r="B204" s="308"/>
      <c r="C204" s="308"/>
      <c r="D204" s="308"/>
      <c r="E204" s="308"/>
      <c r="F204" s="308"/>
      <c r="G204" s="309"/>
    </row>
    <row r="205" spans="1:7" ht="13.5" customHeight="1">
      <c r="A205" s="310"/>
      <c r="B205" s="311"/>
      <c r="C205" s="311"/>
      <c r="D205" s="311"/>
      <c r="E205" s="311"/>
      <c r="F205" s="311"/>
      <c r="G205" s="312"/>
    </row>
    <row r="206" spans="1:7" ht="13.5" customHeight="1">
      <c r="A206" s="310"/>
      <c r="B206" s="311"/>
      <c r="C206" s="311"/>
      <c r="D206" s="311"/>
      <c r="E206" s="311"/>
      <c r="F206" s="311"/>
      <c r="G206" s="312"/>
    </row>
    <row r="207" spans="1:7" ht="13.5" customHeight="1">
      <c r="A207" s="310"/>
      <c r="B207" s="311"/>
      <c r="C207" s="311"/>
      <c r="D207" s="311"/>
      <c r="E207" s="311"/>
      <c r="F207" s="311"/>
      <c r="G207" s="312"/>
    </row>
    <row r="208" spans="1:7" ht="13.5" customHeight="1">
      <c r="A208" s="310"/>
      <c r="B208" s="311"/>
      <c r="C208" s="311"/>
      <c r="D208" s="311"/>
      <c r="E208" s="311"/>
      <c r="F208" s="311"/>
      <c r="G208" s="312"/>
    </row>
    <row r="209" spans="1:7" ht="13.5" customHeight="1">
      <c r="A209" s="313"/>
      <c r="B209" s="314"/>
      <c r="C209" s="314"/>
      <c r="D209" s="314"/>
      <c r="E209" s="314"/>
      <c r="F209" s="314"/>
      <c r="G209" s="315"/>
    </row>
    <row r="210" spans="1:8" ht="18.75" customHeight="1">
      <c r="A210" s="102"/>
      <c r="B210" s="102"/>
      <c r="C210" s="102"/>
      <c r="D210" s="102"/>
      <c r="E210" s="102"/>
      <c r="F210" s="102"/>
      <c r="G210" s="7"/>
      <c r="H210" s="316" t="s">
        <v>71</v>
      </c>
    </row>
    <row r="211" spans="1:8" ht="18.75" customHeight="1">
      <c r="A211" s="102"/>
      <c r="B211" s="102"/>
      <c r="C211" s="102"/>
      <c r="D211" s="102"/>
      <c r="E211" s="102"/>
      <c r="F211" s="102"/>
      <c r="G211" s="7"/>
      <c r="H211" s="317" t="s">
        <v>72</v>
      </c>
    </row>
    <row r="212" spans="1:8" ht="18.75" customHeight="1" hidden="1">
      <c r="A212" s="102"/>
      <c r="B212" s="102"/>
      <c r="C212" s="102"/>
      <c r="D212" s="102"/>
      <c r="E212" s="102"/>
      <c r="F212" s="102"/>
      <c r="G212" s="7"/>
      <c r="H212" s="317"/>
    </row>
    <row r="213" spans="1:8" ht="18.75" customHeight="1" hidden="1">
      <c r="A213" s="102"/>
      <c r="B213" s="102"/>
      <c r="C213" s="102"/>
      <c r="D213" s="102"/>
      <c r="E213" s="102"/>
      <c r="F213" s="102"/>
      <c r="G213" s="7"/>
      <c r="H213" s="317"/>
    </row>
    <row r="214" spans="1:8" ht="18.75" customHeight="1" hidden="1">
      <c r="A214" s="102"/>
      <c r="B214" s="102"/>
      <c r="C214" s="102"/>
      <c r="D214" s="102"/>
      <c r="E214" s="102"/>
      <c r="F214" s="102"/>
      <c r="G214" s="7"/>
      <c r="H214" s="317"/>
    </row>
    <row r="215" spans="1:8" ht="18.75" customHeight="1" hidden="1">
      <c r="A215" s="102"/>
      <c r="B215" s="102"/>
      <c r="C215" s="102"/>
      <c r="D215" s="102"/>
      <c r="E215" s="102"/>
      <c r="F215" s="102"/>
      <c r="G215" s="7"/>
      <c r="H215" s="317"/>
    </row>
    <row r="216" spans="1:8" ht="18.75" customHeight="1" hidden="1">
      <c r="A216" s="102"/>
      <c r="B216" s="102"/>
      <c r="C216" s="102"/>
      <c r="D216" s="102"/>
      <c r="E216" s="102"/>
      <c r="F216" s="102"/>
      <c r="G216" s="7"/>
      <c r="H216" s="317"/>
    </row>
    <row r="217" spans="1:8" ht="18.75" customHeight="1" hidden="1">
      <c r="A217" s="102"/>
      <c r="B217" s="102"/>
      <c r="C217" s="102"/>
      <c r="D217" s="102"/>
      <c r="E217" s="102"/>
      <c r="F217" s="102"/>
      <c r="G217" s="7"/>
      <c r="H217" s="317"/>
    </row>
    <row r="218" spans="1:8" ht="18.75" customHeight="1" hidden="1">
      <c r="A218" s="102"/>
      <c r="B218" s="102"/>
      <c r="C218" s="102"/>
      <c r="D218" s="102"/>
      <c r="E218" s="102"/>
      <c r="F218" s="102"/>
      <c r="G218" s="7"/>
      <c r="H218" s="317"/>
    </row>
    <row r="219" spans="1:8" ht="18.75" customHeight="1" hidden="1">
      <c r="A219" s="102"/>
      <c r="B219" s="102"/>
      <c r="C219" s="102"/>
      <c r="D219" s="102"/>
      <c r="E219" s="102"/>
      <c r="F219" s="102"/>
      <c r="G219" s="7"/>
      <c r="H219" s="317"/>
    </row>
    <row r="220" spans="1:8" ht="18.75" customHeight="1" hidden="1">
      <c r="A220" s="102"/>
      <c r="B220" s="102"/>
      <c r="C220" s="102"/>
      <c r="D220" s="102"/>
      <c r="E220" s="102"/>
      <c r="F220" s="102"/>
      <c r="G220" s="7"/>
      <c r="H220" s="317"/>
    </row>
    <row r="221" spans="1:8" ht="18.75" customHeight="1" hidden="1">
      <c r="A221" s="102"/>
      <c r="B221" s="102"/>
      <c r="C221" s="102"/>
      <c r="D221" s="102"/>
      <c r="E221" s="102"/>
      <c r="F221" s="102"/>
      <c r="G221" s="7"/>
      <c r="H221" s="317"/>
    </row>
    <row r="222" spans="1:8" ht="18.75" customHeight="1" hidden="1">
      <c r="A222" s="102"/>
      <c r="B222" s="102"/>
      <c r="C222" s="102"/>
      <c r="D222" s="102"/>
      <c r="E222" s="102"/>
      <c r="F222" s="102"/>
      <c r="G222" s="7"/>
      <c r="H222" s="317"/>
    </row>
    <row r="223" spans="1:8" ht="18.75" customHeight="1" hidden="1">
      <c r="A223" s="102"/>
      <c r="B223" s="102"/>
      <c r="C223" s="102"/>
      <c r="D223" s="102"/>
      <c r="E223" s="102"/>
      <c r="F223" s="102"/>
      <c r="G223" s="7"/>
      <c r="H223" s="317"/>
    </row>
    <row r="224" spans="1:8" ht="18.75" customHeight="1" hidden="1">
      <c r="A224" s="102"/>
      <c r="B224" s="102"/>
      <c r="C224" s="102"/>
      <c r="D224" s="102"/>
      <c r="E224" s="102"/>
      <c r="F224" s="102"/>
      <c r="G224" s="7"/>
      <c r="H224" s="317"/>
    </row>
    <row r="225" spans="1:8" ht="18.75" customHeight="1" hidden="1">
      <c r="A225" s="102"/>
      <c r="B225" s="102"/>
      <c r="C225" s="102"/>
      <c r="D225" s="102"/>
      <c r="E225" s="102"/>
      <c r="F225" s="102"/>
      <c r="G225" s="7"/>
      <c r="H225" s="317"/>
    </row>
    <row r="226" spans="1:8" ht="18.75" customHeight="1" hidden="1">
      <c r="A226" s="102"/>
      <c r="B226" s="102"/>
      <c r="C226" s="102"/>
      <c r="D226" s="102"/>
      <c r="E226" s="102"/>
      <c r="F226" s="102"/>
      <c r="G226" s="7"/>
      <c r="H226" s="317"/>
    </row>
    <row r="227" spans="1:8" ht="18.75" customHeight="1" hidden="1">
      <c r="A227" s="102"/>
      <c r="B227" s="102"/>
      <c r="C227" s="102"/>
      <c r="D227" s="102"/>
      <c r="E227" s="102"/>
      <c r="F227" s="102"/>
      <c r="G227" s="7"/>
      <c r="H227" s="317"/>
    </row>
    <row r="228" spans="1:8" ht="18.75" customHeight="1" hidden="1">
      <c r="A228" s="102"/>
      <c r="B228" s="102"/>
      <c r="C228" s="102"/>
      <c r="D228" s="102"/>
      <c r="E228" s="102"/>
      <c r="F228" s="102"/>
      <c r="G228" s="7"/>
      <c r="H228" s="317"/>
    </row>
    <row r="229" spans="1:8" ht="18.75" customHeight="1" hidden="1">
      <c r="A229" s="102"/>
      <c r="B229" s="102"/>
      <c r="C229" s="102"/>
      <c r="D229" s="102"/>
      <c r="E229" s="102"/>
      <c r="F229" s="102"/>
      <c r="G229" s="7"/>
      <c r="H229" s="317"/>
    </row>
    <row r="230" spans="1:8" ht="18.75" customHeight="1" hidden="1">
      <c r="A230" s="102"/>
      <c r="B230" s="102"/>
      <c r="C230" s="102"/>
      <c r="D230" s="102"/>
      <c r="E230" s="102"/>
      <c r="F230" s="102"/>
      <c r="G230" s="7"/>
      <c r="H230" s="316"/>
    </row>
    <row r="231" spans="1:8" ht="18.75" customHeight="1" hidden="1">
      <c r="A231" s="102"/>
      <c r="B231" s="102"/>
      <c r="C231" s="102"/>
      <c r="D231" s="102"/>
      <c r="E231" s="102"/>
      <c r="F231" s="102"/>
      <c r="G231" s="7"/>
      <c r="H231" s="317"/>
    </row>
    <row r="232" spans="1:8" ht="18.75" customHeight="1" hidden="1">
      <c r="A232" s="102"/>
      <c r="B232" s="102"/>
      <c r="C232" s="102"/>
      <c r="D232" s="102"/>
      <c r="E232" s="102"/>
      <c r="F232" s="102"/>
      <c r="G232" s="7"/>
      <c r="H232" s="317"/>
    </row>
    <row r="233" spans="1:8" ht="18.75" customHeight="1" hidden="1">
      <c r="A233" s="102"/>
      <c r="B233" s="102"/>
      <c r="C233" s="102"/>
      <c r="D233" s="102"/>
      <c r="E233" s="102"/>
      <c r="F233" s="102"/>
      <c r="G233" s="7"/>
      <c r="H233" s="317"/>
    </row>
    <row r="234" spans="1:8" ht="18.75" customHeight="1" hidden="1">
      <c r="A234" s="102"/>
      <c r="B234" s="102"/>
      <c r="C234" s="102"/>
      <c r="D234" s="102"/>
      <c r="E234" s="102"/>
      <c r="F234" s="102"/>
      <c r="G234" s="7"/>
      <c r="H234" s="317"/>
    </row>
    <row r="235" spans="1:8" ht="18.75" customHeight="1" hidden="1">
      <c r="A235" s="102"/>
      <c r="B235" s="102"/>
      <c r="C235" s="102"/>
      <c r="D235" s="102"/>
      <c r="E235" s="102"/>
      <c r="F235" s="102"/>
      <c r="G235" s="7"/>
      <c r="H235" s="317"/>
    </row>
    <row r="236" spans="1:8" ht="18.75" customHeight="1" hidden="1">
      <c r="A236" s="102"/>
      <c r="B236" s="102"/>
      <c r="C236" s="102"/>
      <c r="D236" s="102"/>
      <c r="E236" s="102"/>
      <c r="F236" s="102"/>
      <c r="G236" s="7"/>
      <c r="H236" s="317"/>
    </row>
    <row r="237" spans="1:8" ht="18.75" customHeight="1" hidden="1">
      <c r="A237" s="102"/>
      <c r="B237" s="102"/>
      <c r="C237" s="102"/>
      <c r="D237" s="102"/>
      <c r="E237" s="102"/>
      <c r="F237" s="102"/>
      <c r="G237" s="7"/>
      <c r="H237" s="317"/>
    </row>
    <row r="238" spans="1:8" ht="18.75" customHeight="1" hidden="1">
      <c r="A238" s="102"/>
      <c r="B238" s="102"/>
      <c r="C238" s="102"/>
      <c r="D238" s="102"/>
      <c r="E238" s="102"/>
      <c r="F238" s="102"/>
      <c r="G238" s="7"/>
      <c r="H238" s="316"/>
    </row>
    <row r="239" spans="1:8" ht="18.75" customHeight="1" hidden="1">
      <c r="A239" s="102"/>
      <c r="B239" s="102"/>
      <c r="C239" s="102"/>
      <c r="D239" s="102"/>
      <c r="E239" s="102"/>
      <c r="F239" s="102"/>
      <c r="G239" s="7"/>
      <c r="H239" s="317"/>
    </row>
    <row r="240" spans="1:8" ht="18.75" customHeight="1" hidden="1">
      <c r="A240" s="102"/>
      <c r="B240" s="102"/>
      <c r="C240" s="102"/>
      <c r="D240" s="102"/>
      <c r="E240" s="102"/>
      <c r="F240" s="102"/>
      <c r="G240" s="7"/>
      <c r="H240" s="317"/>
    </row>
    <row r="241" spans="1:8" ht="18.75" customHeight="1" hidden="1">
      <c r="A241" s="102"/>
      <c r="B241" s="102"/>
      <c r="C241" s="102"/>
      <c r="D241" s="102"/>
      <c r="E241" s="102"/>
      <c r="F241" s="102"/>
      <c r="G241" s="7"/>
      <c r="H241" s="317"/>
    </row>
    <row r="242" spans="1:8" ht="18.75" customHeight="1" hidden="1">
      <c r="A242" s="102"/>
      <c r="B242" s="102"/>
      <c r="C242" s="102"/>
      <c r="D242" s="102"/>
      <c r="E242" s="102"/>
      <c r="F242" s="102"/>
      <c r="G242" s="7"/>
      <c r="H242" s="317"/>
    </row>
    <row r="243" spans="1:8" ht="18.75" customHeight="1" hidden="1">
      <c r="A243" s="102"/>
      <c r="B243" s="102"/>
      <c r="C243" s="102"/>
      <c r="D243" s="102"/>
      <c r="E243" s="102"/>
      <c r="F243" s="102"/>
      <c r="G243" s="7"/>
      <c r="H243" s="317"/>
    </row>
    <row r="244" spans="1:8" ht="18.75" customHeight="1" hidden="1">
      <c r="A244" s="102"/>
      <c r="B244" s="102"/>
      <c r="C244" s="102"/>
      <c r="D244" s="102"/>
      <c r="E244" s="102"/>
      <c r="F244" s="102"/>
      <c r="G244" s="7"/>
      <c r="H244" s="317"/>
    </row>
    <row r="245" spans="1:8" ht="18.75" customHeight="1" hidden="1">
      <c r="A245" s="102"/>
      <c r="B245" s="102"/>
      <c r="C245" s="102"/>
      <c r="D245" s="102"/>
      <c r="E245" s="102"/>
      <c r="F245" s="102"/>
      <c r="G245" s="7"/>
      <c r="H245" s="317"/>
    </row>
    <row r="246" spans="1:8" ht="18.75" customHeight="1" hidden="1">
      <c r="A246" s="102"/>
      <c r="B246" s="102"/>
      <c r="C246" s="102"/>
      <c r="D246" s="102"/>
      <c r="E246" s="102"/>
      <c r="F246" s="102"/>
      <c r="G246" s="7"/>
      <c r="H246" s="317"/>
    </row>
    <row r="247" spans="1:8" ht="18.75" customHeight="1" hidden="1">
      <c r="A247" s="102"/>
      <c r="B247" s="102"/>
      <c r="C247" s="102"/>
      <c r="D247" s="102"/>
      <c r="E247" s="102"/>
      <c r="F247" s="102"/>
      <c r="G247" s="7"/>
      <c r="H247" s="317"/>
    </row>
    <row r="248" spans="1:8" ht="18.75" customHeight="1" hidden="1">
      <c r="A248" s="102"/>
      <c r="B248" s="102"/>
      <c r="C248" s="102"/>
      <c r="D248" s="102"/>
      <c r="E248" s="102"/>
      <c r="F248" s="102"/>
      <c r="G248" s="7"/>
      <c r="H248" s="317"/>
    </row>
    <row r="249" spans="1:8" ht="18.75" customHeight="1" hidden="1">
      <c r="A249" s="102"/>
      <c r="B249" s="102"/>
      <c r="C249" s="102"/>
      <c r="D249" s="102"/>
      <c r="E249" s="102"/>
      <c r="F249" s="102"/>
      <c r="G249" s="7"/>
      <c r="H249" s="317" t="s">
        <v>71</v>
      </c>
    </row>
    <row r="250" spans="1:8" ht="18.75" customHeight="1" hidden="1">
      <c r="A250" s="102"/>
      <c r="B250" s="102"/>
      <c r="C250" s="102"/>
      <c r="D250" s="102"/>
      <c r="E250" s="102"/>
      <c r="F250" s="102"/>
      <c r="G250" s="7"/>
      <c r="H250" s="317" t="s">
        <v>72</v>
      </c>
    </row>
  </sheetData>
  <sheetProtection password="EA98" sheet="1" formatColumns="0" selectLockedCells="1"/>
  <mergeCells count="36">
    <mergeCell ref="G181:G185"/>
    <mergeCell ref="B187:F187"/>
    <mergeCell ref="A204:G209"/>
    <mergeCell ref="B170:E170"/>
    <mergeCell ref="G171:G172"/>
    <mergeCell ref="G175:G178"/>
    <mergeCell ref="E131:F131"/>
    <mergeCell ref="E132:F132"/>
    <mergeCell ref="J140:K140"/>
    <mergeCell ref="J141:L145"/>
    <mergeCell ref="B142:F142"/>
    <mergeCell ref="B144:F144"/>
    <mergeCell ref="B56:E56"/>
    <mergeCell ref="B91:E91"/>
    <mergeCell ref="B93:E93"/>
    <mergeCell ref="B104:F104"/>
    <mergeCell ref="B30:E30"/>
    <mergeCell ref="B32:F32"/>
    <mergeCell ref="J104:L105"/>
    <mergeCell ref="B106:F106"/>
    <mergeCell ref="B39:F39"/>
    <mergeCell ref="B41:F41"/>
    <mergeCell ref="B48:E48"/>
    <mergeCell ref="B50:E50"/>
    <mergeCell ref="B52:E52"/>
    <mergeCell ref="B54:E54"/>
    <mergeCell ref="B34:F34"/>
    <mergeCell ref="A36:G36"/>
    <mergeCell ref="B13:D13"/>
    <mergeCell ref="B15:D15"/>
    <mergeCell ref="B17:D17"/>
    <mergeCell ref="B20:F20"/>
    <mergeCell ref="B22:F22"/>
    <mergeCell ref="B24:F24"/>
    <mergeCell ref="B26:F26"/>
    <mergeCell ref="B28:E28"/>
  </mergeCells>
  <dataValidations count="10">
    <dataValidation type="textLength" allowBlank="1" showInputMessage="1" showErrorMessage="1" errorTitle="ERRORE" error="IL CAMPO TESTO PUO' CONTENERE AL MASSIMO 1500 CARATTERI" sqref="A204:G209">
      <formula1>0</formula1>
      <formula2>1500</formula2>
    </dataValidation>
    <dataValidation type="whole" allowBlank="1" showInputMessage="1" showErrorMessage="1" errorTitle="ERRORE" error="INSERIRE UN MESE VALIDO" sqref="F13 F17 F15">
      <formula1>1</formula1>
      <formula2>12</formula2>
    </dataValidation>
    <dataValidation type="whole" allowBlank="1" showInputMessage="1" showErrorMessage="1" errorTitle="ERRORE" error="INSERIRE UN ANNO VALIDO" sqref="G17 G15 G13">
      <formula1>1990</formula1>
      <formula2>2020</formula2>
    </dataValidation>
    <dataValidation type="decimal" allowBlank="1" showInputMessage="1" showErrorMessage="1" errorTitle="ERRORE" error="INSERIRE UNA PERCENTUALE COMPRESA TRA 0,00 e 100,00" sqref="G198 G188 G190 G192 G194 G196">
      <formula1>0</formula1>
      <formula2>100</formula2>
    </dataValidation>
    <dataValidation type="whole" allowBlank="1" showInputMessage="1" showErrorMessage="1" errorTitle="ERRORE" error="INSERIRE UN GIORNO VALIDO" sqref="E13 E17 E15">
      <formula1>1</formula1>
      <formula2>31</formula2>
    </dataValidation>
    <dataValidation type="whole" allowBlank="1" showInputMessage="1" showErrorMessage="1" errorTitle="ATTENZIONE" error="INSERIRE VALORI NUMERICI INTERI" sqref="G199 G22 G197 G30 G28 G39 G41 G129 G45 G106 G109 G113 G117 G121 G125 G24 G142 G144 G195 G32 G34 G148 G150 G156 G158 G160 G162 G164 F175:F178 G189 G191 G193 G146 G152 G154">
      <formula1>0</formula1>
      <formula2>999999999999</formula2>
    </dataValidation>
    <dataValidation type="decimal" allowBlank="1" showInputMessage="1" showErrorMessage="1" errorTitle="ERRORE" error="INSERIRE UNA PERCENTUALE VALIDA" sqref="G26 G136:G139 G98:G103 G187">
      <formula1>0</formula1>
      <formula2>100</formula2>
    </dataValidation>
    <dataValidation type="decimal" allowBlank="1" showInputMessage="1" showErrorMessage="1" errorTitle="ATTENZIONE" error="INSERIRE UN VALORE VALIDO" sqref="G130 G126">
      <formula1>0</formula1>
      <formula2>999999999999.99</formula2>
    </dataValidation>
    <dataValidation type="decimal" allowBlank="1" showInputMessage="1" showErrorMessage="1" errorTitle="ATTENZIONE" error="INSERIRE UNA PERCENTUALE VALIDA" sqref="G110 G122 G118 G114">
      <formula1>0</formula1>
      <formula2>100</formula2>
    </dataValidation>
    <dataValidation type="whole" allowBlank="1" showInputMessage="1" showErrorMessage="1" errorTitle="ERRORE" error="INSERIRE UN ANNO VALIDO tra il 1990 e il 2020" sqref="G20">
      <formula1>1990</formula1>
      <formula2>2020</formula2>
    </dataValidation>
  </dataValidations>
  <printOptions horizontalCentered="1"/>
  <pageMargins left="0" right="0" top="0.3937007874015748" bottom="0.1968503937007874" header="0.15748031496062992" footer="0.15748031496062992"/>
  <pageSetup fitToHeight="0" fitToWidth="0" horizontalDpi="300" verticalDpi="300" orientation="portrait" paperSize="9" scale="55" r:id="rId2"/>
  <rowBreaks count="2" manualBreakCount="2">
    <brk id="88" max="255" man="1"/>
    <brk id="165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stefaniato</dc:creator>
  <cp:keywords/>
  <dc:description/>
  <cp:lastModifiedBy>stefaniato</cp:lastModifiedBy>
  <dcterms:created xsi:type="dcterms:W3CDTF">2014-06-17T06:45:42Z</dcterms:created>
  <dcterms:modified xsi:type="dcterms:W3CDTF">2014-06-17T06:46:49Z</dcterms:modified>
  <cp:category/>
  <cp:version/>
  <cp:contentType/>
  <cp:contentStatus/>
</cp:coreProperties>
</file>